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5440" windowHeight="12810" tabRatio="804" activeTab="5"/>
  </bookViews>
  <sheets>
    <sheet name="IP_Data" sheetId="17" r:id="rId1"/>
    <sheet name="Cover Page" sheetId="1" r:id="rId2"/>
    <sheet name="PL Statement" sheetId="4" r:id="rId3"/>
    <sheet name="Depreciation" sheetId="5" r:id="rId4"/>
    <sheet name="FY2020Wages" sheetId="23" r:id="rId5"/>
    <sheet name="Hung's summary" sheetId="15" r:id="rId6"/>
    <sheet name="Hung's work Qrt 1" sheetId="3" r:id="rId7"/>
    <sheet name="Hung's work Qrt 2" sheetId="18" r:id="rId8"/>
    <sheet name="Hung's work Qrt 3" sheetId="19" r:id="rId9"/>
    <sheet name="Hung's work Qrt 4" sheetId="20" r:id="rId10"/>
    <sheet name="Own Credit Card" sheetId="22" r:id="rId11"/>
  </sheets>
  <definedNames>
    <definedName name="_xlnm._FilterDatabase" localSheetId="6" hidden="1">'Hung''s work Qrt 1'!$B$7:$H$90</definedName>
    <definedName name="_xlnm._FilterDatabase" localSheetId="7" hidden="1">'Hung''s work Qrt 2'!$B$5:$H$84</definedName>
    <definedName name="_xlnm._FilterDatabase" localSheetId="8" hidden="1">'Hung''s work Qrt 3'!$B$6:$H$78</definedName>
    <definedName name="_xlnm._FilterDatabase" localSheetId="9" hidden="1">'Hung''s work Qrt 4'!$A$7:$H$57</definedName>
    <definedName name="_xlnm.Print_Area" localSheetId="4">FY2020Wages!#REF!</definedName>
  </definedNames>
  <calcPr calcId="144525" calcOnSave="0"/>
</workbook>
</file>

<file path=xl/calcChain.xml><?xml version="1.0" encoding="utf-8"?>
<calcChain xmlns="http://schemas.openxmlformats.org/spreadsheetml/2006/main">
  <c r="D11" i="22" l="1"/>
  <c r="D12" i="22"/>
  <c r="D13" i="22"/>
  <c r="D14" i="22"/>
  <c r="C7" i="22" l="1"/>
  <c r="B7" i="22"/>
  <c r="C6" i="22"/>
  <c r="B6" i="22"/>
  <c r="C5" i="22"/>
  <c r="B5" i="22"/>
  <c r="C4" i="22"/>
  <c r="B4" i="22"/>
  <c r="F53" i="23"/>
  <c r="M29" i="23"/>
  <c r="F29" i="23"/>
  <c r="M26" i="23"/>
  <c r="N26" i="23" s="1"/>
  <c r="I27" i="23"/>
  <c r="J27" i="23"/>
  <c r="M27" i="23"/>
  <c r="N27" i="23" s="1"/>
  <c r="H54" i="23"/>
  <c r="H52" i="23"/>
  <c r="H51" i="23"/>
  <c r="F54" i="23"/>
  <c r="F52" i="23"/>
  <c r="F51" i="23"/>
  <c r="D54" i="23"/>
  <c r="D52" i="23"/>
  <c r="D51" i="23"/>
  <c r="F48" i="23"/>
  <c r="F46" i="23"/>
  <c r="G31" i="23"/>
  <c r="G30" i="23"/>
  <c r="G25" i="23"/>
  <c r="G24" i="23"/>
  <c r="G23" i="23"/>
  <c r="G22" i="23"/>
  <c r="G19" i="23"/>
  <c r="G18" i="23"/>
  <c r="G17" i="23"/>
  <c r="G16" i="23"/>
  <c r="G15" i="23"/>
  <c r="G14" i="23"/>
  <c r="G11" i="23"/>
  <c r="G9" i="23"/>
  <c r="G8" i="23"/>
  <c r="G7" i="23"/>
  <c r="G6" i="23"/>
  <c r="G10" i="23"/>
  <c r="AN17" i="23"/>
  <c r="D48" i="23"/>
  <c r="E48" i="23"/>
  <c r="C48" i="23"/>
  <c r="D47" i="23"/>
  <c r="E47" i="23"/>
  <c r="C47" i="23"/>
  <c r="D45" i="23"/>
  <c r="E45" i="23"/>
  <c r="C45" i="23"/>
  <c r="C44" i="23"/>
  <c r="AI39" i="23"/>
  <c r="AH39" i="23"/>
  <c r="AG39" i="23"/>
  <c r="AF39" i="23"/>
  <c r="AA39" i="23"/>
  <c r="Z39" i="23"/>
  <c r="U39" i="23"/>
  <c r="T39" i="23"/>
  <c r="S39" i="23"/>
  <c r="R39" i="23"/>
  <c r="N39" i="23"/>
  <c r="M39" i="23"/>
  <c r="L39" i="23"/>
  <c r="K39" i="23"/>
  <c r="A39" i="23"/>
  <c r="AK37" i="23"/>
  <c r="G37" i="23"/>
  <c r="E37" i="23"/>
  <c r="E39" i="23" s="1"/>
  <c r="AB36" i="23"/>
  <c r="Y36" i="23"/>
  <c r="G36" i="23"/>
  <c r="D36" i="23"/>
  <c r="D37" i="23" s="1"/>
  <c r="AB35" i="23"/>
  <c r="AN37" i="23" s="1"/>
  <c r="Y35" i="23"/>
  <c r="G35" i="23"/>
  <c r="D35" i="23"/>
  <c r="AL37" i="23" s="1"/>
  <c r="AM34" i="23"/>
  <c r="AK34" i="23"/>
  <c r="AB34" i="23"/>
  <c r="Y34" i="23"/>
  <c r="G34" i="23"/>
  <c r="D34" i="23"/>
  <c r="AB33" i="23"/>
  <c r="AN34" i="23" s="1"/>
  <c r="Y33" i="23"/>
  <c r="G33" i="23"/>
  <c r="D33" i="23"/>
  <c r="AN32" i="23"/>
  <c r="AM32" i="23"/>
  <c r="AB32" i="23"/>
  <c r="G32" i="23"/>
  <c r="D32" i="23"/>
  <c r="AL32" i="23" s="1"/>
  <c r="F31" i="23"/>
  <c r="B31" i="23"/>
  <c r="AD31" i="23" s="1"/>
  <c r="AE31" i="23" s="1"/>
  <c r="AD30" i="23"/>
  <c r="AE30" i="23" s="1"/>
  <c r="X30" i="23"/>
  <c r="W30" i="23"/>
  <c r="P30" i="23"/>
  <c r="Q30" i="23" s="1"/>
  <c r="I30" i="23"/>
  <c r="J30" i="23" s="1"/>
  <c r="F30" i="23"/>
  <c r="C30" i="23"/>
  <c r="AI29" i="23"/>
  <c r="AH29" i="23"/>
  <c r="AG29" i="23"/>
  <c r="AF29" i="23"/>
  <c r="AB29" i="23"/>
  <c r="AA29" i="23"/>
  <c r="Z29" i="23"/>
  <c r="Y29" i="23"/>
  <c r="L29" i="23"/>
  <c r="D53" i="23" s="1"/>
  <c r="K29" i="23"/>
  <c r="E29" i="23"/>
  <c r="D29" i="23"/>
  <c r="AM27" i="23"/>
  <c r="AL27" i="23"/>
  <c r="F27" i="23"/>
  <c r="G27" i="23" s="1"/>
  <c r="F26" i="23"/>
  <c r="G26" i="23" s="1"/>
  <c r="AM25" i="23"/>
  <c r="AL25" i="23"/>
  <c r="N25" i="23"/>
  <c r="F25" i="23"/>
  <c r="N24" i="23"/>
  <c r="F24" i="23"/>
  <c r="AM23" i="23"/>
  <c r="AL23" i="23"/>
  <c r="N23" i="23"/>
  <c r="F23" i="23"/>
  <c r="B23" i="23"/>
  <c r="B24" i="23" s="1"/>
  <c r="AD22" i="23"/>
  <c r="AE22" i="23" s="1"/>
  <c r="W22" i="23"/>
  <c r="X22" i="23" s="1"/>
  <c r="N22" i="23"/>
  <c r="I22" i="23"/>
  <c r="J22" i="23" s="1"/>
  <c r="F22" i="23"/>
  <c r="C22" i="23"/>
  <c r="AG21" i="23"/>
  <c r="AF21" i="23"/>
  <c r="AB21" i="23"/>
  <c r="AA21" i="23"/>
  <c r="Z21" i="23"/>
  <c r="Y21" i="23"/>
  <c r="M21" i="23"/>
  <c r="L21" i="23"/>
  <c r="K21" i="23"/>
  <c r="E21" i="23"/>
  <c r="AM21" i="23" s="1"/>
  <c r="D21" i="23"/>
  <c r="AM19" i="23"/>
  <c r="AL19" i="23"/>
  <c r="N19" i="23"/>
  <c r="F19" i="23"/>
  <c r="N18" i="23"/>
  <c r="F18" i="23"/>
  <c r="AM17" i="23"/>
  <c r="AL17" i="23"/>
  <c r="AI17" i="23"/>
  <c r="AH17" i="23"/>
  <c r="N17" i="23"/>
  <c r="F17" i="23"/>
  <c r="AI16" i="23"/>
  <c r="AH16" i="23"/>
  <c r="AH21" i="23" s="1"/>
  <c r="N16" i="23"/>
  <c r="F16" i="23"/>
  <c r="AM15" i="23"/>
  <c r="AL15" i="23"/>
  <c r="N15" i="23"/>
  <c r="N21" i="23" s="1"/>
  <c r="F15" i="23"/>
  <c r="N14" i="23"/>
  <c r="F14" i="23"/>
  <c r="AF13" i="23"/>
  <c r="AB13" i="23"/>
  <c r="AA13" i="23"/>
  <c r="Z13" i="23"/>
  <c r="Y13" i="23"/>
  <c r="S13" i="23"/>
  <c r="R13" i="23"/>
  <c r="M13" i="23"/>
  <c r="L13" i="23"/>
  <c r="E13" i="23"/>
  <c r="AM13" i="23" s="1"/>
  <c r="D13" i="23"/>
  <c r="AM11" i="23"/>
  <c r="AL11" i="23"/>
  <c r="AI11" i="23"/>
  <c r="AH11" i="23"/>
  <c r="N11" i="23"/>
  <c r="N13" i="23" s="1"/>
  <c r="F11" i="23"/>
  <c r="AI10" i="23"/>
  <c r="AH10" i="23"/>
  <c r="U10" i="23"/>
  <c r="T10" i="23"/>
  <c r="AK11" i="23" s="1"/>
  <c r="N10" i="23"/>
  <c r="F10" i="23"/>
  <c r="AM9" i="23"/>
  <c r="AI9" i="23"/>
  <c r="AH9" i="23"/>
  <c r="U9" i="23"/>
  <c r="T9" i="23"/>
  <c r="N9" i="23"/>
  <c r="K9" i="23"/>
  <c r="AL9" i="23" s="1"/>
  <c r="F9" i="23"/>
  <c r="AI8" i="23"/>
  <c r="AH8" i="23"/>
  <c r="U8" i="23"/>
  <c r="T8" i="23"/>
  <c r="F8" i="23"/>
  <c r="AM7" i="23"/>
  <c r="AL7" i="23"/>
  <c r="AI7" i="23"/>
  <c r="AH7" i="23"/>
  <c r="AD7" i="23"/>
  <c r="AE7" i="23" s="1"/>
  <c r="U7" i="23"/>
  <c r="T7" i="23"/>
  <c r="F7" i="23"/>
  <c r="B7" i="23"/>
  <c r="W7" i="23" s="1"/>
  <c r="X7" i="23" s="1"/>
  <c r="AI6" i="23"/>
  <c r="AH6" i="23"/>
  <c r="AH13" i="23" s="1"/>
  <c r="AD6" i="23"/>
  <c r="AE6" i="23" s="1"/>
  <c r="W6" i="23"/>
  <c r="X6" i="23" s="1"/>
  <c r="U6" i="23"/>
  <c r="U13" i="23" s="1"/>
  <c r="T6" i="23"/>
  <c r="P6" i="23"/>
  <c r="Q6" i="23" s="1"/>
  <c r="F6" i="23"/>
  <c r="F13" i="23" s="1"/>
  <c r="C6" i="23"/>
  <c r="C59" i="20"/>
  <c r="D59" i="20"/>
  <c r="E59" i="20"/>
  <c r="D199" i="3"/>
  <c r="C181" i="3"/>
  <c r="C183" i="3" s="1"/>
  <c r="D181" i="3"/>
  <c r="D183" i="3" s="1"/>
  <c r="E181" i="3"/>
  <c r="E183" i="3" s="1"/>
  <c r="F189" i="3"/>
  <c r="G189" i="3"/>
  <c r="F190" i="3"/>
  <c r="G190" i="3"/>
  <c r="G191" i="3"/>
  <c r="D194" i="3"/>
  <c r="C92" i="3"/>
  <c r="D92" i="3"/>
  <c r="E193" i="3" s="1"/>
  <c r="G193" i="3" s="1"/>
  <c r="E92" i="3"/>
  <c r="D4" i="22" l="1"/>
  <c r="D6" i="22"/>
  <c r="C8" i="22"/>
  <c r="D5" i="22"/>
  <c r="D7" i="22"/>
  <c r="B8" i="22"/>
  <c r="AN9" i="23"/>
  <c r="AN25" i="23"/>
  <c r="G13" i="23"/>
  <c r="AN13" i="23" s="1"/>
  <c r="T13" i="23"/>
  <c r="C7" i="23"/>
  <c r="AK15" i="23"/>
  <c r="AK17" i="23"/>
  <c r="AI21" i="23"/>
  <c r="AK19" i="23"/>
  <c r="AN19" i="23"/>
  <c r="AL21" i="23"/>
  <c r="AM29" i="23"/>
  <c r="C31" i="23"/>
  <c r="AB39" i="23"/>
  <c r="AB41" i="23" s="1"/>
  <c r="AL34" i="23"/>
  <c r="AF41" i="23"/>
  <c r="AK9" i="23"/>
  <c r="P23" i="23"/>
  <c r="Q23" i="23" s="1"/>
  <c r="AK32" i="23"/>
  <c r="AG41" i="23"/>
  <c r="AI13" i="23"/>
  <c r="B8" i="23"/>
  <c r="B9" i="23" s="1"/>
  <c r="AD23" i="23"/>
  <c r="AE23" i="23" s="1"/>
  <c r="N29" i="23"/>
  <c r="Y39" i="23"/>
  <c r="Y41" i="23" s="1"/>
  <c r="R41" i="23"/>
  <c r="Z41" i="23"/>
  <c r="AK7" i="23"/>
  <c r="AN11" i="23"/>
  <c r="AN23" i="23"/>
  <c r="AL29" i="23"/>
  <c r="L41" i="23"/>
  <c r="C46" i="23" s="1"/>
  <c r="C49" i="23" s="1"/>
  <c r="S41" i="23"/>
  <c r="AA41" i="23"/>
  <c r="AK13" i="23"/>
  <c r="AN27" i="23"/>
  <c r="G39" i="23"/>
  <c r="AN39" i="23" s="1"/>
  <c r="T41" i="23"/>
  <c r="I24" i="23"/>
  <c r="J24" i="23" s="1"/>
  <c r="AD24" i="23"/>
  <c r="AE24" i="23" s="1"/>
  <c r="P24" i="23"/>
  <c r="Q24" i="23" s="1"/>
  <c r="B25" i="23"/>
  <c r="W24" i="23"/>
  <c r="X24" i="23" s="1"/>
  <c r="C24" i="23"/>
  <c r="U41" i="23"/>
  <c r="W9" i="23"/>
  <c r="X9" i="23" s="1"/>
  <c r="P9" i="23"/>
  <c r="Q9" i="23" s="1"/>
  <c r="I9" i="23"/>
  <c r="J9" i="23" s="1"/>
  <c r="B10" i="23"/>
  <c r="AD9" i="23"/>
  <c r="AE9" i="23" s="1"/>
  <c r="C9" i="23"/>
  <c r="AM39" i="23"/>
  <c r="E41" i="23"/>
  <c r="AH41" i="23"/>
  <c r="AI41" i="23"/>
  <c r="AN7" i="23"/>
  <c r="F21" i="23"/>
  <c r="AK21" i="23" s="1"/>
  <c r="P22" i="23"/>
  <c r="Q22" i="23" s="1"/>
  <c r="G29" i="23"/>
  <c r="I31" i="23"/>
  <c r="J31" i="23" s="1"/>
  <c r="W31" i="23"/>
  <c r="X31" i="23" s="1"/>
  <c r="B32" i="23"/>
  <c r="AM37" i="23"/>
  <c r="D39" i="23"/>
  <c r="P8" i="23"/>
  <c r="Q8" i="23" s="1"/>
  <c r="W8" i="23"/>
  <c r="X8" i="23" s="1"/>
  <c r="K13" i="23"/>
  <c r="AL13" i="23" s="1"/>
  <c r="AN15" i="23"/>
  <c r="G21" i="23"/>
  <c r="AN21" i="23" s="1"/>
  <c r="AK25" i="23"/>
  <c r="AK27" i="23"/>
  <c r="C8" i="23"/>
  <c r="I23" i="23"/>
  <c r="J23" i="23" s="1"/>
  <c r="P31" i="23"/>
  <c r="Q31" i="23" s="1"/>
  <c r="F39" i="23"/>
  <c r="P7" i="23"/>
  <c r="Q7" i="23" s="1"/>
  <c r="AD8" i="23"/>
  <c r="AE8" i="23" s="1"/>
  <c r="C23" i="23"/>
  <c r="W23" i="23"/>
  <c r="X23" i="23" s="1"/>
  <c r="AK23" i="23"/>
  <c r="E188" i="3"/>
  <c r="G188" i="3" s="1"/>
  <c r="E192" i="3"/>
  <c r="G47" i="23"/>
  <c r="D31" i="22"/>
  <c r="C31" i="22"/>
  <c r="B31" i="22"/>
  <c r="C23" i="22"/>
  <c r="D28" i="22"/>
  <c r="D29" i="22"/>
  <c r="D30" i="22"/>
  <c r="D27" i="22"/>
  <c r="D8" i="22" l="1"/>
  <c r="M41" i="23"/>
  <c r="D46" i="23" s="1"/>
  <c r="H46" i="23" s="1"/>
  <c r="AM41" i="23"/>
  <c r="N41" i="23"/>
  <c r="E46" i="23" s="1"/>
  <c r="H53" i="23"/>
  <c r="H55" i="23" s="1"/>
  <c r="AN29" i="23"/>
  <c r="AO38" i="23" s="1"/>
  <c r="K41" i="23"/>
  <c r="AK29" i="23"/>
  <c r="AK41" i="23" s="1"/>
  <c r="AL39" i="23"/>
  <c r="AL41" i="23" s="1"/>
  <c r="D41" i="23"/>
  <c r="F41" i="23"/>
  <c r="D44" i="23" s="1"/>
  <c r="AK39" i="23"/>
  <c r="B11" i="23"/>
  <c r="AD10" i="23"/>
  <c r="AE10" i="23" s="1"/>
  <c r="C10" i="23"/>
  <c r="I10" i="23"/>
  <c r="J10" i="23" s="1"/>
  <c r="W10" i="23"/>
  <c r="X10" i="23" s="1"/>
  <c r="P10" i="23"/>
  <c r="Q10" i="23" s="1"/>
  <c r="AD25" i="23"/>
  <c r="AE25" i="23" s="1"/>
  <c r="P25" i="23"/>
  <c r="Q25" i="23" s="1"/>
  <c r="B26" i="23"/>
  <c r="W25" i="23"/>
  <c r="X25" i="23" s="1"/>
  <c r="C25" i="23"/>
  <c r="I25" i="23"/>
  <c r="J25" i="23" s="1"/>
  <c r="AD32" i="23"/>
  <c r="AE32" i="23" s="1"/>
  <c r="P32" i="23"/>
  <c r="Q32" i="23" s="1"/>
  <c r="B33" i="23"/>
  <c r="C32" i="23"/>
  <c r="W32" i="23"/>
  <c r="X32" i="23" s="1"/>
  <c r="I32" i="23"/>
  <c r="J32" i="23" s="1"/>
  <c r="G41" i="23"/>
  <c r="E44" i="23" s="1"/>
  <c r="G192" i="3"/>
  <c r="E194" i="3"/>
  <c r="G194" i="3" s="1"/>
  <c r="H47" i="23"/>
  <c r="J52" i="23"/>
  <c r="H48" i="23"/>
  <c r="D55" i="23"/>
  <c r="AJ42" i="23"/>
  <c r="D197" i="3"/>
  <c r="E196" i="3"/>
  <c r="G196" i="3" s="1"/>
  <c r="E199" i="3"/>
  <c r="F199" i="3"/>
  <c r="J53" i="23" l="1"/>
  <c r="AN41" i="23"/>
  <c r="B34" i="23"/>
  <c r="P33" i="23"/>
  <c r="Q33" i="23" s="1"/>
  <c r="C33" i="23"/>
  <c r="AD33" i="23"/>
  <c r="AE33" i="23" s="1"/>
  <c r="W33" i="23"/>
  <c r="X33" i="23" s="1"/>
  <c r="I33" i="23"/>
  <c r="J33" i="23" s="1"/>
  <c r="B27" i="23"/>
  <c r="W26" i="23"/>
  <c r="X26" i="23" s="1"/>
  <c r="C26" i="23"/>
  <c r="AD26" i="23"/>
  <c r="AE26" i="23" s="1"/>
  <c r="P26" i="23"/>
  <c r="Q26" i="23" s="1"/>
  <c r="I26" i="23"/>
  <c r="J26" i="23" s="1"/>
  <c r="W11" i="23"/>
  <c r="X11" i="23" s="1"/>
  <c r="C11" i="23"/>
  <c r="I11" i="23"/>
  <c r="J11" i="23" s="1"/>
  <c r="AD11" i="23"/>
  <c r="AE11" i="23" s="1"/>
  <c r="P11" i="23"/>
  <c r="Q11" i="23" s="1"/>
  <c r="B14" i="23"/>
  <c r="J54" i="23"/>
  <c r="H45" i="23"/>
  <c r="C15" i="22"/>
  <c r="B15" i="22"/>
  <c r="AD27" i="23" l="1"/>
  <c r="AE27" i="23" s="1"/>
  <c r="P27" i="23"/>
  <c r="Q27" i="23" s="1"/>
  <c r="W27" i="23"/>
  <c r="X27" i="23" s="1"/>
  <c r="C27" i="23"/>
  <c r="B15" i="23"/>
  <c r="P14" i="23"/>
  <c r="Q14" i="23" s="1"/>
  <c r="W14" i="23"/>
  <c r="X14" i="23" s="1"/>
  <c r="C14" i="23"/>
  <c r="I14" i="23"/>
  <c r="J14" i="23" s="1"/>
  <c r="AD34" i="23"/>
  <c r="AE34" i="23" s="1"/>
  <c r="W34" i="23"/>
  <c r="X34" i="23" s="1"/>
  <c r="I34" i="23"/>
  <c r="J34" i="23" s="1"/>
  <c r="B35" i="23"/>
  <c r="P34" i="23"/>
  <c r="Q34" i="23" s="1"/>
  <c r="C34" i="23"/>
  <c r="D15" i="22"/>
  <c r="C80" i="19"/>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E207" i="18"/>
  <c r="E206" i="18"/>
  <c r="E205" i="18"/>
  <c r="E204" i="18"/>
  <c r="E203" i="18"/>
  <c r="E202" i="18"/>
  <c r="E201" i="18"/>
  <c r="E200" i="18"/>
  <c r="E199" i="18"/>
  <c r="E198" i="18"/>
  <c r="E197" i="18"/>
  <c r="E196" i="18"/>
  <c r="E195" i="18"/>
  <c r="E194" i="18"/>
  <c r="E193" i="18"/>
  <c r="E192" i="18"/>
  <c r="E191" i="18"/>
  <c r="E190" i="18"/>
  <c r="E189" i="18"/>
  <c r="E188" i="18"/>
  <c r="E187" i="18"/>
  <c r="E186" i="18"/>
  <c r="E185" i="18"/>
  <c r="E184" i="18"/>
  <c r="E183" i="18"/>
  <c r="E182" i="18"/>
  <c r="E181" i="18"/>
  <c r="E180" i="18"/>
  <c r="E179"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62" i="18"/>
  <c r="E162" i="18"/>
  <c r="C162" i="18"/>
  <c r="B36" i="23" l="1"/>
  <c r="P35" i="23"/>
  <c r="Q35" i="23" s="1"/>
  <c r="C35" i="23"/>
  <c r="AD35" i="23"/>
  <c r="AE35" i="23" s="1"/>
  <c r="W35" i="23"/>
  <c r="X35" i="23" s="1"/>
  <c r="I35" i="23"/>
  <c r="J35" i="23" s="1"/>
  <c r="I15" i="23"/>
  <c r="J15" i="23" s="1"/>
  <c r="B16" i="23"/>
  <c r="P15" i="23"/>
  <c r="Q15" i="23" s="1"/>
  <c r="W15" i="23"/>
  <c r="X15" i="23" s="1"/>
  <c r="C15" i="23"/>
  <c r="F55" i="23"/>
  <c r="J51" i="23"/>
  <c r="J55" i="23" s="1"/>
  <c r="D49" i="23"/>
  <c r="E49" i="23"/>
  <c r="E197" i="3"/>
  <c r="G197" i="3" s="1"/>
  <c r="C115" i="20"/>
  <c r="M18" i="15" s="1"/>
  <c r="M19" i="15" s="1"/>
  <c r="AD36" i="23" l="1"/>
  <c r="AE36" i="23" s="1"/>
  <c r="W36" i="23"/>
  <c r="X36" i="23" s="1"/>
  <c r="I36" i="23"/>
  <c r="J36" i="23" s="1"/>
  <c r="B37" i="23"/>
  <c r="P36" i="23"/>
  <c r="Q36" i="23" s="1"/>
  <c r="C36" i="23"/>
  <c r="W16" i="23"/>
  <c r="X16" i="23" s="1"/>
  <c r="C16" i="23"/>
  <c r="I16" i="23"/>
  <c r="J16" i="23" s="1"/>
  <c r="B17" i="23"/>
  <c r="AD16" i="23"/>
  <c r="AE16" i="23" s="1"/>
  <c r="P16" i="23"/>
  <c r="Q16" i="23" s="1"/>
  <c r="H44" i="23"/>
  <c r="H49" i="23" s="1"/>
  <c r="B22" i="22"/>
  <c r="B21" i="22"/>
  <c r="B20" i="22"/>
  <c r="B19" i="22"/>
  <c r="D133" i="19"/>
  <c r="J24" i="15" s="1"/>
  <c r="E133" i="19"/>
  <c r="K24" i="15" s="1"/>
  <c r="F133" i="19"/>
  <c r="D134" i="19"/>
  <c r="J25" i="15" s="1"/>
  <c r="E134" i="19"/>
  <c r="K25" i="15" s="1"/>
  <c r="F134" i="19"/>
  <c r="L25" i="15" s="1"/>
  <c r="D135" i="19"/>
  <c r="J26" i="15" s="1"/>
  <c r="E135" i="19"/>
  <c r="K26" i="15" s="1"/>
  <c r="F135" i="19"/>
  <c r="D136" i="19"/>
  <c r="J27" i="15" s="1"/>
  <c r="E136" i="19"/>
  <c r="K27" i="15" s="1"/>
  <c r="F136" i="19"/>
  <c r="L27" i="15" s="1"/>
  <c r="D137" i="19"/>
  <c r="J28" i="15" s="1"/>
  <c r="E137" i="19"/>
  <c r="K28" i="15" s="1"/>
  <c r="F137" i="19"/>
  <c r="L28" i="15" s="1"/>
  <c r="D138" i="19"/>
  <c r="J29" i="15" s="1"/>
  <c r="E138" i="19"/>
  <c r="K29" i="15" s="1"/>
  <c r="F138" i="19"/>
  <c r="L29" i="15" s="1"/>
  <c r="D139" i="19"/>
  <c r="E139" i="19"/>
  <c r="K30" i="15" s="1"/>
  <c r="F139" i="19"/>
  <c r="L30" i="15" s="1"/>
  <c r="D140" i="19"/>
  <c r="J31" i="15" s="1"/>
  <c r="E140" i="19"/>
  <c r="K31" i="15" s="1"/>
  <c r="F140" i="19"/>
  <c r="L31" i="15" s="1"/>
  <c r="D141" i="19"/>
  <c r="J32" i="15" s="1"/>
  <c r="E141" i="19"/>
  <c r="K32" i="15" s="1"/>
  <c r="F141" i="19"/>
  <c r="L32" i="15" s="1"/>
  <c r="D142" i="19"/>
  <c r="J33" i="15" s="1"/>
  <c r="E142" i="19"/>
  <c r="K33" i="15" s="1"/>
  <c r="F142" i="19"/>
  <c r="L33" i="15" s="1"/>
  <c r="D143" i="19"/>
  <c r="J34" i="15" s="1"/>
  <c r="E143" i="19"/>
  <c r="K34" i="15" s="1"/>
  <c r="F143" i="19"/>
  <c r="L34" i="15" s="1"/>
  <c r="D144" i="19"/>
  <c r="J35" i="15" s="1"/>
  <c r="E144" i="19"/>
  <c r="K35" i="15" s="1"/>
  <c r="F144" i="19"/>
  <c r="L35" i="15" s="1"/>
  <c r="D145" i="19"/>
  <c r="J36" i="15" s="1"/>
  <c r="E145" i="19"/>
  <c r="K36" i="15" s="1"/>
  <c r="F145" i="19"/>
  <c r="L36" i="15" s="1"/>
  <c r="D146" i="19"/>
  <c r="J37" i="15" s="1"/>
  <c r="E146" i="19"/>
  <c r="K37" i="15" s="1"/>
  <c r="F146" i="19"/>
  <c r="L37" i="15" s="1"/>
  <c r="D147" i="19"/>
  <c r="J38" i="15" s="1"/>
  <c r="E53" i="23" s="1"/>
  <c r="E147" i="19"/>
  <c r="K38" i="15" s="1"/>
  <c r="F147" i="19"/>
  <c r="L38" i="15" s="1"/>
  <c r="D148" i="19"/>
  <c r="J39" i="15" s="1"/>
  <c r="E148" i="19"/>
  <c r="K39" i="15" s="1"/>
  <c r="F148" i="19"/>
  <c r="L39" i="15" s="1"/>
  <c r="D149" i="19"/>
  <c r="J40" i="15" s="1"/>
  <c r="E149" i="19"/>
  <c r="K40" i="15" s="1"/>
  <c r="F149" i="19"/>
  <c r="L40" i="15" s="1"/>
  <c r="D150" i="19"/>
  <c r="J41" i="15" s="1"/>
  <c r="E150" i="19"/>
  <c r="K41" i="15" s="1"/>
  <c r="F150" i="19"/>
  <c r="L41" i="15" s="1"/>
  <c r="D151" i="19"/>
  <c r="J42" i="15" s="1"/>
  <c r="E151" i="19"/>
  <c r="K42" i="15" s="1"/>
  <c r="F151" i="19"/>
  <c r="L42" i="15" s="1"/>
  <c r="D152" i="19"/>
  <c r="J43" i="15" s="1"/>
  <c r="E152" i="19"/>
  <c r="K43" i="15" s="1"/>
  <c r="F152" i="19"/>
  <c r="L43" i="15" s="1"/>
  <c r="D153" i="19"/>
  <c r="J44" i="15" s="1"/>
  <c r="E153" i="19"/>
  <c r="K44" i="15" s="1"/>
  <c r="F153" i="19"/>
  <c r="L44" i="15" s="1"/>
  <c r="D154" i="19"/>
  <c r="J45" i="15" s="1"/>
  <c r="E154" i="19"/>
  <c r="K45" i="15" s="1"/>
  <c r="F154" i="19"/>
  <c r="L45" i="15" s="1"/>
  <c r="D155" i="19"/>
  <c r="J46" i="15" s="1"/>
  <c r="E155" i="19"/>
  <c r="K46" i="15" s="1"/>
  <c r="F155" i="19"/>
  <c r="L46" i="15" s="1"/>
  <c r="D156" i="19"/>
  <c r="J47" i="15" s="1"/>
  <c r="E156" i="19"/>
  <c r="K47" i="15" s="1"/>
  <c r="F156" i="19"/>
  <c r="L47" i="15" s="1"/>
  <c r="D157" i="19"/>
  <c r="J48" i="15" s="1"/>
  <c r="E157" i="19"/>
  <c r="K48" i="15" s="1"/>
  <c r="F157" i="19"/>
  <c r="L48" i="15" s="1"/>
  <c r="D158" i="19"/>
  <c r="J49" i="15" s="1"/>
  <c r="E158" i="19"/>
  <c r="K49" i="15" s="1"/>
  <c r="F158" i="19"/>
  <c r="L49" i="15" s="1"/>
  <c r="D159" i="19"/>
  <c r="J50" i="15" s="1"/>
  <c r="E159" i="19"/>
  <c r="K50" i="15" s="1"/>
  <c r="F159" i="19"/>
  <c r="L50" i="15" s="1"/>
  <c r="D160" i="19"/>
  <c r="F14" i="15" s="1"/>
  <c r="E160" i="19"/>
  <c r="K51" i="15" s="1"/>
  <c r="F160" i="19"/>
  <c r="L51" i="15" s="1"/>
  <c r="F132" i="19"/>
  <c r="E132" i="19"/>
  <c r="K23" i="15" s="1"/>
  <c r="D132" i="19"/>
  <c r="J23" i="15" s="1"/>
  <c r="G24" i="15"/>
  <c r="G25" i="15"/>
  <c r="I25" i="15"/>
  <c r="G26" i="15"/>
  <c r="H26" i="15"/>
  <c r="I26" i="15"/>
  <c r="I27" i="15"/>
  <c r="H28" i="15"/>
  <c r="I28" i="15"/>
  <c r="G29" i="15"/>
  <c r="H29" i="15"/>
  <c r="G31" i="15"/>
  <c r="H31" i="15"/>
  <c r="I31" i="15"/>
  <c r="G32" i="15"/>
  <c r="G33" i="15"/>
  <c r="I33" i="15"/>
  <c r="G34" i="15"/>
  <c r="H34" i="15"/>
  <c r="I34" i="15"/>
  <c r="I35" i="15"/>
  <c r="G36" i="15"/>
  <c r="H36" i="15"/>
  <c r="I36" i="15"/>
  <c r="G37" i="15"/>
  <c r="H37" i="15"/>
  <c r="I37" i="15"/>
  <c r="G39" i="15"/>
  <c r="H39" i="15"/>
  <c r="I39" i="15"/>
  <c r="G40" i="15"/>
  <c r="H40" i="15"/>
  <c r="G41" i="15"/>
  <c r="H41" i="15"/>
  <c r="I41" i="15"/>
  <c r="G42" i="15"/>
  <c r="H42" i="15"/>
  <c r="I42" i="15"/>
  <c r="G43" i="15"/>
  <c r="H43" i="15"/>
  <c r="I43" i="15"/>
  <c r="G44" i="15"/>
  <c r="H44" i="15"/>
  <c r="I44" i="15"/>
  <c r="G45" i="15"/>
  <c r="H45" i="15"/>
  <c r="I45" i="15"/>
  <c r="G46" i="15"/>
  <c r="H46" i="15"/>
  <c r="G47" i="15"/>
  <c r="H47" i="15"/>
  <c r="G48" i="15"/>
  <c r="H48" i="15"/>
  <c r="I48" i="15"/>
  <c r="G49" i="15"/>
  <c r="H49" i="15"/>
  <c r="I49" i="15"/>
  <c r="G50" i="15"/>
  <c r="H50" i="15"/>
  <c r="I50" i="15"/>
  <c r="E14" i="15"/>
  <c r="H51" i="15"/>
  <c r="I51" i="15"/>
  <c r="I23" i="15"/>
  <c r="H23" i="15"/>
  <c r="G23" i="15"/>
  <c r="C86" i="18"/>
  <c r="H18" i="15"/>
  <c r="I18" i="15"/>
  <c r="G18" i="15"/>
  <c r="C164" i="18"/>
  <c r="E18" i="15"/>
  <c r="F18" i="15"/>
  <c r="D126" i="20"/>
  <c r="D129" i="20" s="1"/>
  <c r="G13" i="15" s="1"/>
  <c r="E128" i="20"/>
  <c r="G128" i="20" s="1"/>
  <c r="G122" i="20"/>
  <c r="G121" i="20"/>
  <c r="D132" i="20"/>
  <c r="M24" i="15" s="1"/>
  <c r="E132" i="20"/>
  <c r="N24" i="15" s="1"/>
  <c r="F132" i="20"/>
  <c r="O24" i="15" s="1"/>
  <c r="D133" i="20"/>
  <c r="E133" i="20"/>
  <c r="N25" i="15" s="1"/>
  <c r="F133" i="20"/>
  <c r="O25" i="15" s="1"/>
  <c r="D134" i="20"/>
  <c r="M26" i="15" s="1"/>
  <c r="E134" i="20"/>
  <c r="N26" i="15" s="1"/>
  <c r="F134" i="20"/>
  <c r="O26" i="15" s="1"/>
  <c r="D135" i="20"/>
  <c r="M27" i="15" s="1"/>
  <c r="E135" i="20"/>
  <c r="N27" i="15" s="1"/>
  <c r="F135" i="20"/>
  <c r="O27" i="15" s="1"/>
  <c r="D136" i="20"/>
  <c r="M28" i="15" s="1"/>
  <c r="E136" i="20"/>
  <c r="N28" i="15" s="1"/>
  <c r="F136" i="20"/>
  <c r="O28" i="15" s="1"/>
  <c r="D137" i="20"/>
  <c r="M29" i="15" s="1"/>
  <c r="E137" i="20"/>
  <c r="N29" i="15" s="1"/>
  <c r="F137" i="20"/>
  <c r="O29" i="15" s="1"/>
  <c r="D138" i="20"/>
  <c r="M30" i="15" s="1"/>
  <c r="E138" i="20"/>
  <c r="N30" i="15" s="1"/>
  <c r="F138" i="20"/>
  <c r="O30" i="15" s="1"/>
  <c r="D139" i="20"/>
  <c r="M31" i="15" s="1"/>
  <c r="E139" i="20"/>
  <c r="N31" i="15" s="1"/>
  <c r="F139" i="20"/>
  <c r="O31" i="15" s="1"/>
  <c r="D140" i="20"/>
  <c r="M32" i="15" s="1"/>
  <c r="E140" i="20"/>
  <c r="N32" i="15" s="1"/>
  <c r="F140" i="20"/>
  <c r="O32" i="15" s="1"/>
  <c r="D141" i="20"/>
  <c r="M33" i="15" s="1"/>
  <c r="E141" i="20"/>
  <c r="N33" i="15" s="1"/>
  <c r="F141" i="20"/>
  <c r="O33" i="15" s="1"/>
  <c r="D142" i="20"/>
  <c r="M34" i="15" s="1"/>
  <c r="E142" i="20"/>
  <c r="N34" i="15" s="1"/>
  <c r="F142" i="20"/>
  <c r="O34" i="15" s="1"/>
  <c r="D143" i="20"/>
  <c r="M35" i="15" s="1"/>
  <c r="E143" i="20"/>
  <c r="N35" i="15" s="1"/>
  <c r="F143" i="20"/>
  <c r="O35" i="15" s="1"/>
  <c r="D144" i="20"/>
  <c r="M36" i="15" s="1"/>
  <c r="E144" i="20"/>
  <c r="N36" i="15" s="1"/>
  <c r="F144" i="20"/>
  <c r="O36" i="15" s="1"/>
  <c r="D145" i="20"/>
  <c r="M37" i="15" s="1"/>
  <c r="E145" i="20"/>
  <c r="N37" i="15" s="1"/>
  <c r="F145" i="20"/>
  <c r="O37" i="15" s="1"/>
  <c r="D146" i="20"/>
  <c r="E127" i="20" s="1"/>
  <c r="E146" i="20"/>
  <c r="N38" i="15" s="1"/>
  <c r="F146" i="20"/>
  <c r="O38" i="15" s="1"/>
  <c r="D147" i="20"/>
  <c r="M39" i="15" s="1"/>
  <c r="E147" i="20"/>
  <c r="N39" i="15" s="1"/>
  <c r="F147" i="20"/>
  <c r="O39" i="15" s="1"/>
  <c r="D148" i="20"/>
  <c r="M40" i="15" s="1"/>
  <c r="E148" i="20"/>
  <c r="N40" i="15" s="1"/>
  <c r="F148" i="20"/>
  <c r="O40" i="15" s="1"/>
  <c r="D149" i="20"/>
  <c r="M41" i="15" s="1"/>
  <c r="E149" i="20"/>
  <c r="N41" i="15" s="1"/>
  <c r="F149" i="20"/>
  <c r="O41" i="15" s="1"/>
  <c r="D150" i="20"/>
  <c r="M42" i="15" s="1"/>
  <c r="E150" i="20"/>
  <c r="N42" i="15" s="1"/>
  <c r="F150" i="20"/>
  <c r="O42" i="15" s="1"/>
  <c r="D151" i="20"/>
  <c r="M43" i="15" s="1"/>
  <c r="E151" i="20"/>
  <c r="N43" i="15" s="1"/>
  <c r="F151" i="20"/>
  <c r="O43" i="15" s="1"/>
  <c r="D152" i="20"/>
  <c r="M44" i="15" s="1"/>
  <c r="E152" i="20"/>
  <c r="N44" i="15" s="1"/>
  <c r="F152" i="20"/>
  <c r="O44" i="15" s="1"/>
  <c r="D153" i="20"/>
  <c r="M45" i="15" s="1"/>
  <c r="E153" i="20"/>
  <c r="N45" i="15" s="1"/>
  <c r="F153" i="20"/>
  <c r="O45" i="15" s="1"/>
  <c r="D154" i="20"/>
  <c r="M46" i="15" s="1"/>
  <c r="M54" i="15" s="1"/>
  <c r="E154" i="20"/>
  <c r="N46" i="15" s="1"/>
  <c r="F154" i="20"/>
  <c r="O46" i="15" s="1"/>
  <c r="D155" i="20"/>
  <c r="M47" i="15" s="1"/>
  <c r="E155" i="20"/>
  <c r="N47" i="15" s="1"/>
  <c r="F155" i="20"/>
  <c r="O47" i="15" s="1"/>
  <c r="D156" i="20"/>
  <c r="M48" i="15" s="1"/>
  <c r="E156" i="20"/>
  <c r="N48" i="15" s="1"/>
  <c r="F156" i="20"/>
  <c r="O48" i="15" s="1"/>
  <c r="D157" i="20"/>
  <c r="M49" i="15" s="1"/>
  <c r="E157" i="20"/>
  <c r="N49" i="15" s="1"/>
  <c r="F157" i="20"/>
  <c r="O49" i="15" s="1"/>
  <c r="D158" i="20"/>
  <c r="M50" i="15" s="1"/>
  <c r="E158" i="20"/>
  <c r="N50" i="15" s="1"/>
  <c r="F158" i="20"/>
  <c r="O50" i="15" s="1"/>
  <c r="D159" i="20"/>
  <c r="G14" i="15" s="1"/>
  <c r="E159" i="20"/>
  <c r="N51" i="15" s="1"/>
  <c r="F159" i="20"/>
  <c r="O51" i="15" s="1"/>
  <c r="F131" i="20"/>
  <c r="O23" i="15" s="1"/>
  <c r="E131" i="20"/>
  <c r="N23" i="15" s="1"/>
  <c r="D131" i="20"/>
  <c r="M23" i="15" s="1"/>
  <c r="D200" i="3"/>
  <c r="E200" i="3"/>
  <c r="E24" i="15" s="1"/>
  <c r="F200" i="3"/>
  <c r="F24" i="15" s="1"/>
  <c r="D201" i="3"/>
  <c r="D25" i="15" s="1"/>
  <c r="E201" i="3"/>
  <c r="E25" i="15" s="1"/>
  <c r="F201" i="3"/>
  <c r="F25" i="15" s="1"/>
  <c r="D202" i="3"/>
  <c r="E202" i="3"/>
  <c r="E26" i="15" s="1"/>
  <c r="F202" i="3"/>
  <c r="F26" i="15" s="1"/>
  <c r="D203" i="3"/>
  <c r="D27" i="15" s="1"/>
  <c r="E203" i="3"/>
  <c r="F203" i="3"/>
  <c r="F27" i="15" s="1"/>
  <c r="D204" i="3"/>
  <c r="E204" i="3"/>
  <c r="E28" i="15" s="1"/>
  <c r="F204" i="3"/>
  <c r="F28" i="15" s="1"/>
  <c r="D205" i="3"/>
  <c r="D29" i="15" s="1"/>
  <c r="E205" i="3"/>
  <c r="E29" i="15" s="1"/>
  <c r="F205" i="3"/>
  <c r="F29" i="15" s="1"/>
  <c r="D206" i="3"/>
  <c r="E206" i="3"/>
  <c r="E30" i="15" s="1"/>
  <c r="F206" i="3"/>
  <c r="F30" i="15" s="1"/>
  <c r="D207" i="3"/>
  <c r="D31" i="15" s="1"/>
  <c r="E207" i="3"/>
  <c r="E31" i="15" s="1"/>
  <c r="F207" i="3"/>
  <c r="F31" i="15" s="1"/>
  <c r="D208" i="3"/>
  <c r="D32" i="15" s="1"/>
  <c r="E208" i="3"/>
  <c r="E32" i="15" s="1"/>
  <c r="F208" i="3"/>
  <c r="F32" i="15" s="1"/>
  <c r="D209" i="3"/>
  <c r="D33" i="15" s="1"/>
  <c r="E209" i="3"/>
  <c r="E33" i="15" s="1"/>
  <c r="F209" i="3"/>
  <c r="F33" i="15" s="1"/>
  <c r="D210" i="3"/>
  <c r="E210" i="3"/>
  <c r="E34" i="15" s="1"/>
  <c r="F210" i="3"/>
  <c r="F34" i="15" s="1"/>
  <c r="D211" i="3"/>
  <c r="D35" i="15" s="1"/>
  <c r="E211" i="3"/>
  <c r="F211" i="3"/>
  <c r="F35" i="15" s="1"/>
  <c r="D212" i="3"/>
  <c r="E212" i="3"/>
  <c r="E36" i="15" s="1"/>
  <c r="F212" i="3"/>
  <c r="F36" i="15" s="1"/>
  <c r="D213" i="3"/>
  <c r="D37" i="15" s="1"/>
  <c r="E213" i="3"/>
  <c r="E37" i="15" s="1"/>
  <c r="F213" i="3"/>
  <c r="F37" i="15" s="1"/>
  <c r="D214" i="3"/>
  <c r="E214" i="3"/>
  <c r="E38" i="15" s="1"/>
  <c r="D215" i="3"/>
  <c r="D39" i="15" s="1"/>
  <c r="E215" i="3"/>
  <c r="E39" i="15" s="1"/>
  <c r="F215" i="3"/>
  <c r="F39" i="15" s="1"/>
  <c r="D216" i="3"/>
  <c r="D40" i="15" s="1"/>
  <c r="E216" i="3"/>
  <c r="E40" i="15" s="1"/>
  <c r="F216" i="3"/>
  <c r="F40" i="15" s="1"/>
  <c r="D217" i="3"/>
  <c r="D41" i="15" s="1"/>
  <c r="E217" i="3"/>
  <c r="E41" i="15" s="1"/>
  <c r="F217" i="3"/>
  <c r="F41" i="15" s="1"/>
  <c r="D218" i="3"/>
  <c r="D42" i="15" s="1"/>
  <c r="E218" i="3"/>
  <c r="E42" i="15" s="1"/>
  <c r="F218" i="3"/>
  <c r="F42" i="15" s="1"/>
  <c r="D219" i="3"/>
  <c r="D43" i="15" s="1"/>
  <c r="E219" i="3"/>
  <c r="E43" i="15" s="1"/>
  <c r="F219" i="3"/>
  <c r="F43" i="15" s="1"/>
  <c r="D220" i="3"/>
  <c r="D44" i="15" s="1"/>
  <c r="E220" i="3"/>
  <c r="E44" i="15" s="1"/>
  <c r="F220" i="3"/>
  <c r="F44" i="15" s="1"/>
  <c r="D221" i="3"/>
  <c r="D45" i="15" s="1"/>
  <c r="E221" i="3"/>
  <c r="F221" i="3"/>
  <c r="F45" i="15" s="1"/>
  <c r="D222" i="3"/>
  <c r="E222" i="3"/>
  <c r="E46" i="15" s="1"/>
  <c r="F222" i="3"/>
  <c r="F46" i="15" s="1"/>
  <c r="D223" i="3"/>
  <c r="D47" i="15" s="1"/>
  <c r="E223" i="3"/>
  <c r="E47" i="15" s="1"/>
  <c r="F223" i="3"/>
  <c r="F47" i="15" s="1"/>
  <c r="D224" i="3"/>
  <c r="D48" i="15" s="1"/>
  <c r="E224" i="3"/>
  <c r="F224" i="3"/>
  <c r="F48" i="15" s="1"/>
  <c r="D225" i="3"/>
  <c r="D49" i="15" s="1"/>
  <c r="E225" i="3"/>
  <c r="E49" i="15" s="1"/>
  <c r="F225" i="3"/>
  <c r="F49" i="15" s="1"/>
  <c r="D226" i="3"/>
  <c r="D50" i="15" s="1"/>
  <c r="E226" i="3"/>
  <c r="E50" i="15" s="1"/>
  <c r="F226" i="3"/>
  <c r="F50" i="15" s="1"/>
  <c r="D227" i="3"/>
  <c r="D51" i="15" s="1"/>
  <c r="G51" i="23" s="1"/>
  <c r="E227" i="3"/>
  <c r="E51" i="15" s="1"/>
  <c r="F227" i="3"/>
  <c r="F51" i="15" s="1"/>
  <c r="F23" i="15"/>
  <c r="E23" i="15"/>
  <c r="D23" i="15"/>
  <c r="E115" i="20"/>
  <c r="O18" i="15" s="1"/>
  <c r="O19" i="15" s="1"/>
  <c r="D115" i="20"/>
  <c r="E125" i="20"/>
  <c r="E115" i="19"/>
  <c r="L18" i="15" s="1"/>
  <c r="D115" i="19"/>
  <c r="D117" i="19" s="1"/>
  <c r="E125" i="19" s="1"/>
  <c r="G125" i="19" s="1"/>
  <c r="C115" i="19"/>
  <c r="J18" i="15" s="1"/>
  <c r="E80" i="19"/>
  <c r="D80" i="19"/>
  <c r="E126" i="19" s="1"/>
  <c r="D86" i="18"/>
  <c r="E173" i="18" s="1"/>
  <c r="G173" i="18" s="1"/>
  <c r="F214" i="3"/>
  <c r="F38" i="15" s="1"/>
  <c r="D12" i="15"/>
  <c r="C51" i="23" s="1"/>
  <c r="E12" i="15"/>
  <c r="C52" i="23" s="1"/>
  <c r="F12" i="15"/>
  <c r="C53" i="23" s="1"/>
  <c r="D10" i="15"/>
  <c r="D174" i="18"/>
  <c r="E10" i="15" s="1"/>
  <c r="D127" i="19"/>
  <c r="F10" i="15" s="1"/>
  <c r="I29" i="15"/>
  <c r="I30" i="15"/>
  <c r="H24" i="15"/>
  <c r="H25" i="15"/>
  <c r="G27" i="15"/>
  <c r="H27" i="15"/>
  <c r="G28" i="15"/>
  <c r="G30" i="15"/>
  <c r="H30" i="15"/>
  <c r="H32" i="15"/>
  <c r="H33" i="15"/>
  <c r="G35" i="15"/>
  <c r="H35" i="15"/>
  <c r="G38" i="15"/>
  <c r="E52" i="23" s="1"/>
  <c r="H38" i="15"/>
  <c r="L23" i="15"/>
  <c r="I24" i="15"/>
  <c r="L24" i="15"/>
  <c r="M25" i="15"/>
  <c r="L26" i="15"/>
  <c r="J30" i="15"/>
  <c r="I32" i="15"/>
  <c r="I38" i="15"/>
  <c r="I40" i="15"/>
  <c r="I46" i="15"/>
  <c r="G12" i="15"/>
  <c r="C54" i="23" s="1"/>
  <c r="G11" i="15"/>
  <c r="F11" i="15"/>
  <c r="E11" i="15"/>
  <c r="D11" i="15"/>
  <c r="G9" i="15"/>
  <c r="F9" i="15"/>
  <c r="E9" i="15"/>
  <c r="D9" i="15"/>
  <c r="G8" i="15"/>
  <c r="F8" i="15"/>
  <c r="E8" i="15"/>
  <c r="D8" i="15"/>
  <c r="G7" i="15"/>
  <c r="F7" i="15"/>
  <c r="E7" i="15"/>
  <c r="D7" i="15"/>
  <c r="G6" i="15"/>
  <c r="F6" i="15"/>
  <c r="E6" i="15"/>
  <c r="D6" i="15"/>
  <c r="G5" i="15"/>
  <c r="F5" i="15"/>
  <c r="E5" i="15"/>
  <c r="D5" i="15"/>
  <c r="G4" i="15"/>
  <c r="F4" i="15"/>
  <c r="E4" i="15"/>
  <c r="D4" i="15"/>
  <c r="G169" i="18"/>
  <c r="G170" i="18"/>
  <c r="G122" i="19"/>
  <c r="G123" i="19"/>
  <c r="N13" i="5"/>
  <c r="J13" i="5"/>
  <c r="H13" i="5" s="1"/>
  <c r="M31" i="5"/>
  <c r="M30" i="5"/>
  <c r="Q14" i="5"/>
  <c r="N177" i="4"/>
  <c r="F121" i="20"/>
  <c r="F122" i="20"/>
  <c r="E129" i="19"/>
  <c r="G129" i="19" s="1"/>
  <c r="F122" i="19"/>
  <c r="F123" i="19"/>
  <c r="F169" i="18"/>
  <c r="F170" i="18"/>
  <c r="E176" i="18"/>
  <c r="C61" i="1"/>
  <c r="N16" i="5"/>
  <c r="N20" i="5" s="1"/>
  <c r="C62" i="1" s="1"/>
  <c r="C16" i="5"/>
  <c r="C20" i="5" s="1"/>
  <c r="D16" i="5"/>
  <c r="D20" i="5" s="1"/>
  <c r="J333" i="4" s="1"/>
  <c r="F16" i="5"/>
  <c r="F20" i="5"/>
  <c r="M16" i="5"/>
  <c r="M20" i="5" s="1"/>
  <c r="C17" i="5"/>
  <c r="M17" i="5"/>
  <c r="M21" i="5" s="1"/>
  <c r="J307" i="4"/>
  <c r="J308" i="4"/>
  <c r="J309" i="4"/>
  <c r="J310" i="4"/>
  <c r="J311" i="4"/>
  <c r="J312" i="4"/>
  <c r="J313" i="4"/>
  <c r="J314" i="4"/>
  <c r="J315" i="4"/>
  <c r="J316" i="4"/>
  <c r="J317" i="4"/>
  <c r="J318" i="4"/>
  <c r="J319" i="4"/>
  <c r="K237" i="4"/>
  <c r="K240" i="4"/>
  <c r="K243" i="4"/>
  <c r="K245" i="4"/>
  <c r="K251" i="4"/>
  <c r="C13" i="1"/>
  <c r="C57" i="1"/>
  <c r="C58" i="1" s="1"/>
  <c r="C71" i="1"/>
  <c r="S14" i="5"/>
  <c r="N17" i="5"/>
  <c r="N21" i="5" s="1"/>
  <c r="M18" i="5" l="1"/>
  <c r="M22" i="5" s="1"/>
  <c r="E195" i="3"/>
  <c r="G195" i="3" s="1"/>
  <c r="W37" i="23"/>
  <c r="X37" i="23" s="1"/>
  <c r="I37" i="23"/>
  <c r="J37" i="23" s="1"/>
  <c r="C37" i="23"/>
  <c r="AD37" i="23"/>
  <c r="AE37" i="23" s="1"/>
  <c r="P37" i="23"/>
  <c r="Q37" i="23" s="1"/>
  <c r="W17" i="23"/>
  <c r="X17" i="23" s="1"/>
  <c r="C17" i="23"/>
  <c r="I17" i="23"/>
  <c r="J17" i="23" s="1"/>
  <c r="B18" i="23"/>
  <c r="AD17" i="23"/>
  <c r="AE17" i="23" s="1"/>
  <c r="P17" i="23"/>
  <c r="Q17" i="23" s="1"/>
  <c r="E124" i="20"/>
  <c r="E126" i="20" s="1"/>
  <c r="E129" i="20" s="1"/>
  <c r="G129" i="20" s="1"/>
  <c r="N18" i="15"/>
  <c r="N19" i="15" s="1"/>
  <c r="C55" i="23"/>
  <c r="C56" i="23" s="1"/>
  <c r="D24" i="15"/>
  <c r="P24" i="15" s="1"/>
  <c r="D228" i="3"/>
  <c r="B23" i="22"/>
  <c r="G10" i="15"/>
  <c r="G176" i="18"/>
  <c r="E175" i="18"/>
  <c r="G175" i="18" s="1"/>
  <c r="D20" i="22"/>
  <c r="E19" i="15"/>
  <c r="D18" i="15"/>
  <c r="D19" i="15" s="1"/>
  <c r="D21" i="22"/>
  <c r="G127" i="20"/>
  <c r="M51" i="15"/>
  <c r="G54" i="23" s="1"/>
  <c r="D160" i="20"/>
  <c r="G123" i="20" s="1"/>
  <c r="E160" i="20"/>
  <c r="F160" i="20"/>
  <c r="M38" i="15"/>
  <c r="E54" i="23" s="1"/>
  <c r="I54" i="23" s="1"/>
  <c r="J51" i="15"/>
  <c r="L19" i="15"/>
  <c r="D161" i="19"/>
  <c r="G124" i="19" s="1"/>
  <c r="E161" i="19"/>
  <c r="F161" i="19"/>
  <c r="G51" i="15"/>
  <c r="G52" i="23" s="1"/>
  <c r="I52" i="23" s="1"/>
  <c r="D208" i="18"/>
  <c r="E164" i="18"/>
  <c r="D164" i="18"/>
  <c r="E172" i="18"/>
  <c r="G172" i="18" s="1"/>
  <c r="G54" i="15"/>
  <c r="J54" i="15"/>
  <c r="G213" i="3"/>
  <c r="G205" i="3"/>
  <c r="J19" i="15"/>
  <c r="F19" i="15"/>
  <c r="E127" i="19"/>
  <c r="E130" i="19" s="1"/>
  <c r="G126" i="19"/>
  <c r="K18" i="15"/>
  <c r="H4" i="15"/>
  <c r="I19" i="15"/>
  <c r="D14" i="15"/>
  <c r="N18" i="5"/>
  <c r="H7" i="15"/>
  <c r="H9" i="15"/>
  <c r="H19" i="15"/>
  <c r="D13" i="15"/>
  <c r="D177" i="18"/>
  <c r="E13" i="15" s="1"/>
  <c r="H12" i="15"/>
  <c r="J320" i="4"/>
  <c r="O13" i="5"/>
  <c r="P23" i="15"/>
  <c r="D130" i="19"/>
  <c r="F13" i="15" s="1"/>
  <c r="E128" i="19"/>
  <c r="G128" i="19" s="1"/>
  <c r="P17" i="15"/>
  <c r="G125" i="20"/>
  <c r="E116" i="20"/>
  <c r="D22" i="22"/>
  <c r="D19" i="22"/>
  <c r="E168" i="18"/>
  <c r="G168" i="18" s="1"/>
  <c r="H6" i="15"/>
  <c r="H5" i="15"/>
  <c r="H8" i="15"/>
  <c r="H11" i="15"/>
  <c r="E208" i="18"/>
  <c r="H53" i="15"/>
  <c r="G195" i="18"/>
  <c r="G187" i="18"/>
  <c r="G183" i="18"/>
  <c r="G181" i="18"/>
  <c r="G180" i="18"/>
  <c r="G207" i="18"/>
  <c r="G206" i="18"/>
  <c r="G205" i="18"/>
  <c r="G199" i="18"/>
  <c r="G197" i="18"/>
  <c r="G196" i="18"/>
  <c r="G201" i="3"/>
  <c r="G209" i="3"/>
  <c r="G224" i="3"/>
  <c r="G211" i="3"/>
  <c r="G207" i="3"/>
  <c r="G203" i="3"/>
  <c r="G215" i="3"/>
  <c r="G212" i="3"/>
  <c r="G210" i="3"/>
  <c r="G208" i="3"/>
  <c r="G206" i="3"/>
  <c r="G204" i="3"/>
  <c r="G202" i="3"/>
  <c r="F228" i="3"/>
  <c r="D36" i="15"/>
  <c r="P36" i="15" s="1"/>
  <c r="E35" i="15"/>
  <c r="Q35" i="15" s="1"/>
  <c r="D28" i="15"/>
  <c r="P28" i="15" s="1"/>
  <c r="E27" i="15"/>
  <c r="G216" i="3"/>
  <c r="E48" i="15"/>
  <c r="Q48" i="15" s="1"/>
  <c r="D38" i="15"/>
  <c r="E51" i="23" s="1"/>
  <c r="D34" i="15"/>
  <c r="P34" i="15" s="1"/>
  <c r="D30" i="15"/>
  <c r="D26" i="15"/>
  <c r="P26" i="15" s="1"/>
  <c r="E228" i="3"/>
  <c r="F53" i="15"/>
  <c r="G227" i="3"/>
  <c r="G220" i="3"/>
  <c r="G222" i="3"/>
  <c r="G218" i="3"/>
  <c r="D46" i="15"/>
  <c r="P46" i="15" s="1"/>
  <c r="G225" i="3"/>
  <c r="G223" i="3"/>
  <c r="G221" i="3"/>
  <c r="G219" i="3"/>
  <c r="G217" i="3"/>
  <c r="E45" i="15"/>
  <c r="Q45" i="15" s="1"/>
  <c r="G214" i="3"/>
  <c r="G226" i="3"/>
  <c r="R18" i="15"/>
  <c r="K129" i="4" s="1"/>
  <c r="K130" i="4" s="1"/>
  <c r="I35" i="4" s="1"/>
  <c r="K36" i="4" s="1"/>
  <c r="R26" i="15"/>
  <c r="K136" i="4" s="1"/>
  <c r="R24" i="15"/>
  <c r="K134" i="4" s="1"/>
  <c r="K168" i="4" s="1"/>
  <c r="R51" i="15"/>
  <c r="F44" i="23" s="1"/>
  <c r="G44" i="23" s="1"/>
  <c r="R35" i="15"/>
  <c r="K145" i="4" s="1"/>
  <c r="R34" i="15"/>
  <c r="K144" i="4" s="1"/>
  <c r="R32" i="15"/>
  <c r="K142" i="4" s="1"/>
  <c r="R30" i="15"/>
  <c r="K140" i="4" s="1"/>
  <c r="R28" i="15"/>
  <c r="K138" i="4" s="1"/>
  <c r="R45" i="15"/>
  <c r="K154" i="4" s="1"/>
  <c r="R43" i="15"/>
  <c r="K152" i="4" s="1"/>
  <c r="R41" i="15"/>
  <c r="K150" i="4" s="1"/>
  <c r="R39" i="15"/>
  <c r="K148" i="4" s="1"/>
  <c r="R37" i="15"/>
  <c r="N176" i="4" s="1"/>
  <c r="K177" i="4" s="1"/>
  <c r="K132" i="4" s="1"/>
  <c r="G191" i="18"/>
  <c r="G189" i="18"/>
  <c r="G188" i="18"/>
  <c r="G179" i="18"/>
  <c r="G201" i="18"/>
  <c r="G200" i="18"/>
  <c r="G193" i="18"/>
  <c r="G192" i="18"/>
  <c r="G185" i="18"/>
  <c r="G184" i="18"/>
  <c r="G204" i="18"/>
  <c r="G202" i="18"/>
  <c r="G198" i="18"/>
  <c r="G194" i="18"/>
  <c r="G190" i="18"/>
  <c r="G186" i="18"/>
  <c r="G182" i="18"/>
  <c r="D116" i="20"/>
  <c r="C116" i="20"/>
  <c r="O53" i="15"/>
  <c r="R49" i="15"/>
  <c r="K158" i="4" s="1"/>
  <c r="Q34" i="15"/>
  <c r="Q32" i="15"/>
  <c r="P32" i="15"/>
  <c r="Q30" i="15"/>
  <c r="Q28" i="15"/>
  <c r="Q26" i="15"/>
  <c r="Q24" i="15"/>
  <c r="H10" i="15"/>
  <c r="C117" i="19"/>
  <c r="E121" i="19" s="1"/>
  <c r="G121" i="19" s="1"/>
  <c r="E117" i="19"/>
  <c r="Q50" i="15"/>
  <c r="Q46" i="15"/>
  <c r="Q44" i="15"/>
  <c r="Q42" i="15"/>
  <c r="Q40" i="15"/>
  <c r="Q38" i="15"/>
  <c r="Q36" i="15"/>
  <c r="P33" i="15"/>
  <c r="P31" i="15"/>
  <c r="P29" i="15"/>
  <c r="P27" i="15"/>
  <c r="P25" i="15"/>
  <c r="P50" i="15"/>
  <c r="P48" i="15"/>
  <c r="P44" i="15"/>
  <c r="P42" i="15"/>
  <c r="P40" i="15"/>
  <c r="Q33" i="15"/>
  <c r="Q31" i="15"/>
  <c r="Q29" i="15"/>
  <c r="Q25" i="15"/>
  <c r="Q23" i="15"/>
  <c r="Q51" i="15"/>
  <c r="Q49" i="15"/>
  <c r="P49" i="15"/>
  <c r="Q47" i="15"/>
  <c r="P47" i="15"/>
  <c r="P45" i="15"/>
  <c r="Q43" i="15"/>
  <c r="Q41" i="15"/>
  <c r="P41" i="15"/>
  <c r="Q39" i="15"/>
  <c r="P39" i="15"/>
  <c r="Q37" i="15"/>
  <c r="P37" i="15"/>
  <c r="R50" i="15"/>
  <c r="K159" i="4" s="1"/>
  <c r="R48" i="15"/>
  <c r="K157" i="4" s="1"/>
  <c r="R46" i="15"/>
  <c r="K155" i="4" s="1"/>
  <c r="R44" i="15"/>
  <c r="K153" i="4" s="1"/>
  <c r="R42" i="15"/>
  <c r="K151" i="4" s="1"/>
  <c r="R40" i="15"/>
  <c r="K149" i="4" s="1"/>
  <c r="R38" i="15"/>
  <c r="K147" i="4" s="1"/>
  <c r="P43" i="15"/>
  <c r="R33" i="15"/>
  <c r="K143" i="4" s="1"/>
  <c r="R31" i="15"/>
  <c r="K141" i="4" s="1"/>
  <c r="R29" i="15"/>
  <c r="K139" i="4" s="1"/>
  <c r="R27" i="15"/>
  <c r="K137" i="4" s="1"/>
  <c r="R25" i="15"/>
  <c r="K135" i="4" s="1"/>
  <c r="R23" i="15"/>
  <c r="K133" i="4" s="1"/>
  <c r="O16" i="5"/>
  <c r="O20" i="5" s="1"/>
  <c r="K188" i="4" s="1"/>
  <c r="C60" i="1"/>
  <c r="C63" i="1" s="1"/>
  <c r="C65" i="1" s="1"/>
  <c r="H16" i="5"/>
  <c r="H20" i="5" s="1"/>
  <c r="R36" i="15"/>
  <c r="L53" i="15"/>
  <c r="C66" i="1"/>
  <c r="J334" i="4"/>
  <c r="K186" i="4"/>
  <c r="K53" i="15"/>
  <c r="P35" i="15"/>
  <c r="E86" i="18"/>
  <c r="N53" i="15"/>
  <c r="G124" i="20"/>
  <c r="E120" i="20"/>
  <c r="G120" i="20" s="1"/>
  <c r="AD18" i="23" l="1"/>
  <c r="AE18" i="23" s="1"/>
  <c r="P18" i="23"/>
  <c r="Q18" i="23" s="1"/>
  <c r="B19" i="23"/>
  <c r="W18" i="23"/>
  <c r="X18" i="23" s="1"/>
  <c r="C18" i="23"/>
  <c r="I18" i="23"/>
  <c r="J18" i="23" s="1"/>
  <c r="Q18" i="15"/>
  <c r="E55" i="23"/>
  <c r="E56" i="23" s="1"/>
  <c r="J53" i="15"/>
  <c r="J55" i="15" s="1"/>
  <c r="G53" i="23"/>
  <c r="I53" i="23" s="1"/>
  <c r="I51" i="23"/>
  <c r="F49" i="23"/>
  <c r="G49" i="23"/>
  <c r="D23" i="22"/>
  <c r="D1" i="22" s="1"/>
  <c r="P18" i="15"/>
  <c r="P19" i="15" s="1"/>
  <c r="K160" i="4"/>
  <c r="M53" i="15"/>
  <c r="M55" i="15" s="1"/>
  <c r="G127" i="19"/>
  <c r="K19" i="15"/>
  <c r="G130" i="19"/>
  <c r="P51" i="15"/>
  <c r="G53" i="15"/>
  <c r="G55" i="15" s="1"/>
  <c r="E174" i="18"/>
  <c r="E177" i="18" s="1"/>
  <c r="G177" i="18" s="1"/>
  <c r="H13" i="15"/>
  <c r="D54" i="15"/>
  <c r="D53" i="15"/>
  <c r="P38" i="15"/>
  <c r="Q17" i="15"/>
  <c r="R17" i="15"/>
  <c r="R19" i="15" s="1"/>
  <c r="G19" i="15"/>
  <c r="N22" i="5"/>
  <c r="J327" i="4"/>
  <c r="J329" i="4" s="1"/>
  <c r="C7" i="1"/>
  <c r="G171" i="18"/>
  <c r="E53" i="15"/>
  <c r="Q53" i="15" s="1"/>
  <c r="K171" i="4"/>
  <c r="K172" i="4" s="1"/>
  <c r="Q27" i="15"/>
  <c r="Q54" i="15" s="1"/>
  <c r="P30" i="15"/>
  <c r="C14" i="1"/>
  <c r="C11" i="1"/>
  <c r="G126" i="20"/>
  <c r="G203" i="18"/>
  <c r="I47" i="15"/>
  <c r="F208" i="18"/>
  <c r="K146" i="4"/>
  <c r="W19" i="23" l="1"/>
  <c r="X19" i="23" s="1"/>
  <c r="C19" i="23"/>
  <c r="I19" i="23"/>
  <c r="J19" i="23" s="1"/>
  <c r="AD19" i="23"/>
  <c r="AE19" i="23" s="1"/>
  <c r="P19" i="23"/>
  <c r="Q19" i="23" s="1"/>
  <c r="Q19" i="15"/>
  <c r="G55" i="23"/>
  <c r="G56" i="23" s="1"/>
  <c r="I55" i="23"/>
  <c r="I56" i="23" s="1"/>
  <c r="P53" i="15"/>
  <c r="G174" i="18"/>
  <c r="D55" i="15"/>
  <c r="P54" i="15"/>
  <c r="R55" i="15" s="1"/>
  <c r="I53" i="15"/>
  <c r="R53" i="15" s="1"/>
  <c r="R47" i="15"/>
  <c r="J299" i="4"/>
  <c r="J300" i="4" s="1"/>
  <c r="C15" i="1"/>
  <c r="K156" i="4" l="1"/>
  <c r="R54" i="15"/>
  <c r="C33" i="1" l="1"/>
  <c r="C34" i="1" s="1"/>
  <c r="C44" i="1" s="1"/>
  <c r="C45" i="1" s="1"/>
  <c r="K161" i="4"/>
  <c r="K37" i="4" l="1"/>
  <c r="G55" i="4" s="1"/>
  <c r="K163" i="4"/>
  <c r="K166" i="4" s="1"/>
  <c r="C76" i="1"/>
  <c r="C75" i="1"/>
  <c r="C74" i="1" s="1"/>
  <c r="K169" i="4" l="1"/>
  <c r="K173" i="4"/>
</calcChain>
</file>

<file path=xl/sharedStrings.xml><?xml version="1.0" encoding="utf-8"?>
<sst xmlns="http://schemas.openxmlformats.org/spreadsheetml/2006/main" count="3078" uniqueCount="1050">
  <si>
    <t/>
  </si>
  <si>
    <t>Income:</t>
  </si>
  <si>
    <t>Expense:</t>
  </si>
  <si>
    <t>Transfer to CBA A/c NetBank DMC Wages</t>
  </si>
  <si>
    <t>Sum NOW</t>
  </si>
  <si>
    <t>Wages Net</t>
  </si>
  <si>
    <t>W1-Wages</t>
  </si>
  <si>
    <t>Supper</t>
  </si>
  <si>
    <t>Week</t>
  </si>
  <si>
    <t>Dang Minh Consultant &amp; Investment (DMC) Pty Ltd</t>
  </si>
  <si>
    <t>Trading, Profit and Loss Statement</t>
  </si>
  <si>
    <t>$</t>
  </si>
  <si>
    <t>Income</t>
  </si>
  <si>
    <t>Less Cost of Goods Sold</t>
  </si>
  <si>
    <t>Expenditure</t>
  </si>
  <si>
    <t>Balance Sheet</t>
  </si>
  <si>
    <t>Equity</t>
  </si>
  <si>
    <t>Paid Up Capital</t>
  </si>
  <si>
    <t>Represented by:</t>
  </si>
  <si>
    <t>Current Assets</t>
  </si>
  <si>
    <t>Non-Current Assets</t>
  </si>
  <si>
    <t>Current Liabilities</t>
  </si>
  <si>
    <t>Non-Current Liabilities</t>
  </si>
  <si>
    <t>Annual Report</t>
  </si>
  <si>
    <t>Taxation Estimate</t>
  </si>
  <si>
    <t>$ $</t>
  </si>
  <si>
    <t>Summary of Taxable Income</t>
  </si>
  <si>
    <t>Tax on Taxable Income</t>
  </si>
  <si>
    <t>TAX PAYABLE -</t>
  </si>
  <si>
    <t>Less:</t>
  </si>
  <si>
    <t>(unused amount from label E)</t>
  </si>
  <si>
    <t>PART A Electronic lodgment declaration (Form P, T, C, F, SMSF or EX)</t>
  </si>
  <si>
    <t>Privacy</t>
  </si>
  <si>
    <t>Your tax file number</t>
  </si>
  <si>
    <t>The Australian Business Register</t>
  </si>
  <si>
    <t>Electronic funds transfer - direct debit</t>
  </si>
  <si>
    <t>Declaration: I declare that:</t>
  </si>
  <si>
    <t>* the information provided to the agent for the preparation of this tax return, including any applicable schedules is true and correct; and</t>
  </si>
  <si>
    <t>* the agent is authorised to lodge this tax return.</t>
  </si>
  <si>
    <t>PART D Tax agent's certificate (shared facilities only)</t>
  </si>
  <si>
    <t>We, Jane Nguyen Complete Business Accounting Pty Ltd declare that:</t>
  </si>
  <si>
    <t>* We have prepared this tax return in accordance with the information supplied by the partner, trustee, director or public officer</t>
  </si>
  <si>
    <t>* We are authorised by partner, trustee, director or public officer to lodge this tax return, including any applicable schedules.</t>
  </si>
  <si>
    <t>Current postal address</t>
  </si>
  <si>
    <t>Business address of main business</t>
  </si>
  <si>
    <t>Street</t>
  </si>
  <si>
    <t>Suburb/State/P'code</t>
  </si>
  <si>
    <t>Electronic funds transfer (EFT)</t>
  </si>
  <si>
    <t>2 Description of main business activity</t>
  </si>
  <si>
    <t>3 Status of company</t>
  </si>
  <si>
    <t>Dang Minh Consultant and Investment Pty Ltd Client ref DMC</t>
  </si>
  <si>
    <t>Information statement - all companies to complete</t>
  </si>
  <si>
    <t>Expenses</t>
  </si>
  <si>
    <t>Add:</t>
  </si>
  <si>
    <t>Depreciating assets first deducted in this income year</t>
  </si>
  <si>
    <t>For all depreciating assets</t>
  </si>
  <si>
    <t>Total amount of PSI included at item 6 income labels</t>
  </si>
  <si>
    <t>Total amount of deductions against PSI</t>
  </si>
  <si>
    <t>included at item 6 expense labels.</t>
  </si>
  <si>
    <t>Did you satisfy the results test in respect of any individual?</t>
  </si>
  <si>
    <t>Do you hold a PSB determination in respect of any individual?</t>
  </si>
  <si>
    <t>23 Reportable tax position</t>
  </si>
  <si>
    <t>Overseas transactions or interests/thin capitalisation</t>
  </si>
  <si>
    <t>If you printed Y at item 25, 26 or 27 complete and attach an International dealings</t>
  </si>
  <si>
    <t>schedule 2013.</t>
  </si>
  <si>
    <t>International related party dealings/transfer pricing</t>
  </si>
  <si>
    <t>related parties (irrespective of whether they were on revenue or capital account)?</t>
  </si>
  <si>
    <t>Such transactions or dealings include the transfer of tangible or intangible</t>
  </si>
  <si>
    <t>property and any new or existing financial arrangements.</t>
  </si>
  <si>
    <t>international related parties (including the property transferred or the balance</t>
  </si>
  <si>
    <t>outstanding on any loans) greater than $2 million?</t>
  </si>
  <si>
    <t>interest in a foreign trust, foreign company, controlled foreign entity or</t>
  </si>
  <si>
    <t>transferor trust?</t>
  </si>
  <si>
    <t>countries specified in the instructions, any funds or property, OR</t>
  </si>
  <si>
    <t>Do you have the ability or expectation to control, whether directly or indirectly,</t>
  </si>
  <si>
    <t>the disposition of any funds, property, assets or investments located in, or located</t>
  </si>
  <si>
    <t>elsewhere but controlled or managed from one of those countries?</t>
  </si>
  <si>
    <t>Calculation statement</t>
  </si>
  <si>
    <t>R&amp;D recoupment tax</t>
  </si>
  <si>
    <t>Non-refundable non-carry</t>
  </si>
  <si>
    <t>forward tax offsets</t>
  </si>
  <si>
    <t>Non-refundable carry</t>
  </si>
  <si>
    <t>amount from label E)</t>
  </si>
  <si>
    <t>PAYG instalments raised</t>
  </si>
  <si>
    <t>Form C</t>
  </si>
  <si>
    <t>DMC</t>
  </si>
  <si>
    <t>Date</t>
  </si>
  <si>
    <t>Client's reference</t>
  </si>
  <si>
    <t>Hours taken to prepare and complete this return lLl-o l</t>
  </si>
  <si>
    <t>PUBLIC OFFICER'S DECLARATION</t>
  </si>
  <si>
    <t>lmportant</t>
  </si>
  <si>
    <t>This declaration must be signed by the public officer.</t>
  </si>
  <si>
    <t>DECLARATION:</t>
  </si>
  <si>
    <t>I declare that the information on this tax return, all attached schedules and any additional documents is true and correct.</t>
  </si>
  <si>
    <t>Public officer's signature</t>
  </si>
  <si>
    <t>Public office/s name</t>
  </si>
  <si>
    <t>Title</t>
  </si>
  <si>
    <t>Surnarne or family name</t>
  </si>
  <si>
    <t>Given names</t>
  </si>
  <si>
    <t>Daytime contact number</t>
  </si>
  <si>
    <t>NOTE: THIS PRINT-OUT IS NOT TO BE LODGED WTH THE ATO.</t>
  </si>
  <si>
    <t>Cost of sales</t>
  </si>
  <si>
    <t>Other deductions</t>
  </si>
  <si>
    <t>Other Addback Items</t>
  </si>
  <si>
    <t>Non-Deductible expenses - Label W</t>
  </si>
  <si>
    <t>Depreciation expenses - X item 6 if company not an SBE 1522</t>
  </si>
  <si>
    <t>(do not include pool deductions)</t>
  </si>
  <si>
    <t>02 Other assets first deducted</t>
  </si>
  <si>
    <t>Group:</t>
  </si>
  <si>
    <t>Sales</t>
  </si>
  <si>
    <t>Purchases</t>
  </si>
  <si>
    <t>Closing Stock</t>
  </si>
  <si>
    <t>Gross Profit from Trading</t>
  </si>
  <si>
    <t>Accountancy Fees</t>
  </si>
  <si>
    <t>Bank Charges</t>
  </si>
  <si>
    <t>Electricity</t>
  </si>
  <si>
    <t>Fuel &amp; Oil</t>
  </si>
  <si>
    <t>Legal Costs</t>
  </si>
  <si>
    <t>Marketing Expenses</t>
  </si>
  <si>
    <t>Motor Vehicle Expenses</t>
  </si>
  <si>
    <t>Office Expenses</t>
  </si>
  <si>
    <t>Office Supplies</t>
  </si>
  <si>
    <t>Rates &amp; Taxes</t>
  </si>
  <si>
    <t>Rent</t>
  </si>
  <si>
    <t>Travel Expenses</t>
  </si>
  <si>
    <t>Salaries &amp; Wages</t>
  </si>
  <si>
    <t>Telephone</t>
  </si>
  <si>
    <t>Water</t>
  </si>
  <si>
    <t>Loss before Income Tax</t>
  </si>
  <si>
    <t>Deficiency in Shareholders Funds</t>
  </si>
  <si>
    <t>Ordinary A Class Shares</t>
  </si>
  <si>
    <t>Accumulated Loss</t>
  </si>
  <si>
    <t>Less Accumulated Depreciation &amp; Impairment</t>
  </si>
  <si>
    <t>CBA - Smart Access</t>
  </si>
  <si>
    <t>CBA - Netbank Saver</t>
  </si>
  <si>
    <t>Term Deposit 1</t>
  </si>
  <si>
    <t>Term Deposit 2</t>
  </si>
  <si>
    <t>Term Deposit 3</t>
  </si>
  <si>
    <t>Motor Vehicles</t>
  </si>
  <si>
    <t>Total Assets</t>
  </si>
  <si>
    <t>Trade Creditors</t>
  </si>
  <si>
    <t>Provision for GST</t>
  </si>
  <si>
    <t>Shareholders Loans</t>
  </si>
  <si>
    <t>Excess of Liabilities Over Assets</t>
  </si>
  <si>
    <t>Wages</t>
  </si>
  <si>
    <t xml:space="preserve">AMOUNT DUE </t>
  </si>
  <si>
    <t>Remainder of refundable tax offsets</t>
  </si>
  <si>
    <t>Year of return</t>
  </si>
  <si>
    <t>Dang Minh Consultant and Investment (DMC) Pty Ltd</t>
  </si>
  <si>
    <t xml:space="preserve">Signature of Partner, Trustee, Director or Public Officer </t>
  </si>
  <si>
    <t>Agent's Signature</t>
  </si>
  <si>
    <t>Agent's Contact Name</t>
  </si>
  <si>
    <t>Agent's phone</t>
  </si>
  <si>
    <t>Agent's reference number</t>
  </si>
  <si>
    <t>941 824 415</t>
  </si>
  <si>
    <t>Name of company</t>
  </si>
  <si>
    <t xml:space="preserve">Tax File Number </t>
  </si>
  <si>
    <t>Name of Partnership, Trust, Fund or Entity</t>
  </si>
  <si>
    <t>ABN</t>
  </si>
  <si>
    <t>89 159 322 737</t>
  </si>
  <si>
    <t>Final tax return</t>
  </si>
  <si>
    <t>N</t>
  </si>
  <si>
    <t>Industry code</t>
  </si>
  <si>
    <t>B</t>
  </si>
  <si>
    <t>Business consultant service</t>
  </si>
  <si>
    <t>Residency</t>
  </si>
  <si>
    <t>C</t>
  </si>
  <si>
    <t>Resident</t>
  </si>
  <si>
    <t>D</t>
  </si>
  <si>
    <t>E</t>
  </si>
  <si>
    <t>09</t>
  </si>
  <si>
    <t>Company type</t>
  </si>
  <si>
    <t>Status of business</t>
  </si>
  <si>
    <t xml:space="preserve">File no </t>
  </si>
  <si>
    <t>S</t>
  </si>
  <si>
    <t>A</t>
  </si>
  <si>
    <t>H</t>
  </si>
  <si>
    <t>X</t>
  </si>
  <si>
    <t>Y</t>
  </si>
  <si>
    <t>Q</t>
  </si>
  <si>
    <t>Total profit or loss</t>
  </si>
  <si>
    <t>6   Calculation of total profit or loss</t>
  </si>
  <si>
    <t>7   Reconciliation to taxable income or loss</t>
  </si>
  <si>
    <t>L</t>
  </si>
  <si>
    <t>8   Financial and other information</t>
  </si>
  <si>
    <t>Total expenses</t>
  </si>
  <si>
    <t>W</t>
  </si>
  <si>
    <t>F</t>
  </si>
  <si>
    <t>T</t>
  </si>
  <si>
    <t>G</t>
  </si>
  <si>
    <t>9   Capital allowances</t>
  </si>
  <si>
    <t>14   Personal services income</t>
  </si>
  <si>
    <t>Thin capitalisation</t>
  </si>
  <si>
    <t>Overseas interests</t>
  </si>
  <si>
    <t>Z</t>
  </si>
  <si>
    <t>O</t>
  </si>
  <si>
    <t>I</t>
  </si>
  <si>
    <t>Transactions with specified countries</t>
  </si>
  <si>
    <t>Refundable tax offsets</t>
  </si>
  <si>
    <t>Franking deficit tax</t>
  </si>
  <si>
    <t>offset</t>
  </si>
  <si>
    <t>Section 102AAM interest</t>
  </si>
  <si>
    <t>charge</t>
  </si>
  <si>
    <t>Eligible credits</t>
  </si>
  <si>
    <t>(H1+H2+H3+H4+H5+H7)</t>
  </si>
  <si>
    <t>tax offsets (unused</t>
  </si>
  <si>
    <t xml:space="preserve">Credit for interest </t>
  </si>
  <si>
    <t>early payment</t>
  </si>
  <si>
    <t>Credit for tax withheld</t>
  </si>
  <si>
    <t>foreign res w'holding</t>
  </si>
  <si>
    <t>Credit for tax w'held</t>
  </si>
  <si>
    <t>where ABN not quoted</t>
  </si>
  <si>
    <t>Tax withheld from</t>
  </si>
  <si>
    <t>interest/investments</t>
  </si>
  <si>
    <t>Credit for TFN amounts</t>
  </si>
  <si>
    <t>w'held from payments</t>
  </si>
  <si>
    <t>closely held trusts</t>
  </si>
  <si>
    <t>Other credits</t>
  </si>
  <si>
    <t>H1</t>
  </si>
  <si>
    <t>H2</t>
  </si>
  <si>
    <t>H3</t>
  </si>
  <si>
    <t>H4</t>
  </si>
  <si>
    <t>H5</t>
  </si>
  <si>
    <t>H7</t>
  </si>
  <si>
    <t>T1</t>
  </si>
  <si>
    <t>M</t>
  </si>
  <si>
    <t>T2</t>
  </si>
  <si>
    <t>T3</t>
  </si>
  <si>
    <t>T4</t>
  </si>
  <si>
    <t>T5</t>
  </si>
  <si>
    <t>K</t>
  </si>
  <si>
    <t>%</t>
  </si>
  <si>
    <r>
      <rPr>
        <b/>
        <sz val="11"/>
        <color indexed="8"/>
        <rFont val="Calibri"/>
        <family val="2"/>
      </rPr>
      <t xml:space="preserve">Tax agent's declaration: </t>
    </r>
    <r>
      <rPr>
        <sz val="11"/>
        <color theme="1"/>
        <rFont val="Calibri"/>
        <family val="2"/>
        <scheme val="minor"/>
      </rPr>
      <t>We, Jane Nguyen Complete Business Accounting Pty Ltd,</t>
    </r>
  </si>
  <si>
    <t>J</t>
  </si>
  <si>
    <t>Mr.</t>
  </si>
  <si>
    <t>Dang Khoa</t>
  </si>
  <si>
    <t>Nguyen</t>
  </si>
  <si>
    <t>Dang Minh Consultant and Investment Pty Ltd</t>
  </si>
  <si>
    <t xml:space="preserve"> Client ref:</t>
  </si>
  <si>
    <t>Amount</t>
  </si>
  <si>
    <t>Description</t>
  </si>
  <si>
    <t>Depreciation Schedule 2013</t>
  </si>
  <si>
    <t>Asset Code</t>
  </si>
  <si>
    <t>Original Cost</t>
  </si>
  <si>
    <t>Priv. Use %</t>
  </si>
  <si>
    <t>Additional Amount</t>
  </si>
  <si>
    <t>Bal. Chrg.</t>
  </si>
  <si>
    <t>Value</t>
  </si>
  <si>
    <t>Depreciation</t>
  </si>
  <si>
    <t>Meth</t>
  </si>
  <si>
    <t>Rate%</t>
  </si>
  <si>
    <t>Closing Adj. Val.</t>
  </si>
  <si>
    <t xml:space="preserve">Sub-totals </t>
  </si>
  <si>
    <t>Priv Use sub-totals</t>
  </si>
  <si>
    <t>Net sub-totals</t>
  </si>
  <si>
    <t>TOTALS</t>
  </si>
  <si>
    <t>LESS TOTAL PRIVATE USE</t>
  </si>
  <si>
    <t>TOTAL DEPRECIATION CLAIMED</t>
  </si>
  <si>
    <t>Operation Adj. Vlue</t>
  </si>
  <si>
    <t>Page</t>
  </si>
  <si>
    <t>Contents</t>
  </si>
  <si>
    <t xml:space="preserve">Trading, Profit &amp; Loss Statement </t>
  </si>
  <si>
    <t xml:space="preserve">Balance Sheet </t>
  </si>
  <si>
    <t>Return Code:</t>
  </si>
  <si>
    <t xml:space="preserve">Description: </t>
  </si>
  <si>
    <t>Tax File Number:</t>
  </si>
  <si>
    <t xml:space="preserve"> Date prepared:</t>
  </si>
  <si>
    <t>This declaration is to be completed where the tax return is to be lodged via the Tax Office's electronic lodgment service (ELS). It is the responsibility of the taxpayer to retain this declaration for a period of five years after the declaration is made, penalties may apply for failure to do so.</t>
  </si>
  <si>
    <t>Total income or loss</t>
  </si>
  <si>
    <t>Total deductions</t>
  </si>
  <si>
    <t xml:space="preserve">Taxable income or loss </t>
  </si>
  <si>
    <t>It is not an offence not to quote your (or if applicable, the partner's or beneficiary's) tax file number (TFN). However, you cannot lodge your tax return electronically if you do not quote your TFN. The Tax Office is authorised by the Income Tax Assessment Act 1936 and the Income Tax Assessment Act 1997 to ask for information on this tax return.</t>
  </si>
  <si>
    <t>The Commissioner of Taxation, as Registrar of the Australian Business Register, may use the ABN and business details which you provide on this tax return to maintain the integrity of the register.</t>
  </si>
  <si>
    <t>Please refer to the privacy statement on the Australian Business Register (ABR) website (www.abr.gov.au) for further information - it outlines our commitment to safeguarding your details.</t>
  </si>
  <si>
    <t>Where you have requested an EFT direct debit some of your details will be provided to your financial institution and the Tax Office's sponsor bank to facilitate the payment of your taxation liability from your nominated account.</t>
  </si>
  <si>
    <r>
      <t xml:space="preserve">I authorise my tax agent to electronically transmit this tax return via the electronic lodgment service.
</t>
    </r>
    <r>
      <rPr>
        <b/>
        <sz val="11"/>
        <color indexed="8"/>
        <rFont val="Calibri"/>
        <family val="2"/>
      </rPr>
      <t xml:space="preserve">Important: </t>
    </r>
    <r>
      <rPr>
        <sz val="11"/>
        <color theme="1"/>
        <rFont val="Calibri"/>
        <family val="2"/>
        <scheme val="minor"/>
      </rPr>
      <t>Before making this declaration please check to ensure that all income has been disclosed and the tax return is true and correct in every detail. If you are in doubt about any aspect of the tax return, place all the facts before the Tax Office. The tax law provides heavy penalties for false or misleading statements on tax returns.</t>
    </r>
  </si>
  <si>
    <t>* We have received a declaration made by the entity that the information provided to us for the preparation of this tax return is true and correct, and</t>
  </si>
  <si>
    <t>Befole making this declaration check to ensure that all income has been disclosed and the tax return, all attached schedules and any additional documents are true and correct in every detail. lf you are in doubt about any aspect of the tax return, place all the facts before the ATO. The income tax law imposes heavy penalties for false or misieading statements in tax returns.</t>
  </si>
  <si>
    <t>The Commissioner of Taxation. as Registrar of the Australian Business Register, may use the ABN and business details which you provide on this tax return to maintain the integrity of the register. For further information, refer to the instructions.</t>
  </si>
  <si>
    <t>declare that this tax return has been prepared in accordance with information provided by the iaxpayer, that the taxpayer has given us a declaraiion stating that the information provided to us is true and correct and that the taxpayer has authorised us to lodge this tax return.</t>
  </si>
  <si>
    <t>Business and Investment Income</t>
  </si>
  <si>
    <t>Less Deductions</t>
  </si>
  <si>
    <t xml:space="preserve">Instalment Rate </t>
  </si>
  <si>
    <t>1</t>
  </si>
  <si>
    <t>Other sales of goods and services</t>
  </si>
  <si>
    <t>Total income</t>
  </si>
  <si>
    <t>Non-deductible expenses</t>
  </si>
  <si>
    <t>Total profit or loss amount from label T, item 6</t>
  </si>
  <si>
    <t>Subtotal</t>
  </si>
  <si>
    <t>Deduction for decline in value of depreciating assets</t>
  </si>
  <si>
    <t>Subtraction items subtotal</t>
  </si>
  <si>
    <t>Taxable income or loss</t>
  </si>
  <si>
    <t>Opening stock</t>
  </si>
  <si>
    <t>Purchases and other costs</t>
  </si>
  <si>
    <t>Closing stock</t>
  </si>
  <si>
    <t>All current assets</t>
  </si>
  <si>
    <t>Total assets</t>
  </si>
  <si>
    <t>All current liabilities</t>
  </si>
  <si>
    <t>Total liabilities</t>
  </si>
  <si>
    <t>Other depreciating assets first deducted</t>
  </si>
  <si>
    <t>Total adjustable values at end of income year</t>
  </si>
  <si>
    <t>Does your income include an individual's PSI?</t>
  </si>
  <si>
    <t>Are you required to lodge a reportable tax position schedule?</t>
  </si>
  <si>
    <t>Did you have any transactions or dealings with international</t>
  </si>
  <si>
    <t>Was the aggregate amount of the transactions or dealings with</t>
  </si>
  <si>
    <t>Did you have overseas branch operations or a direct or indirect</t>
  </si>
  <si>
    <t>Did the thin capitalisation provisions apply?</t>
  </si>
  <si>
    <t>Did you directly or indirectly send to, or receive from, one of the</t>
  </si>
  <si>
    <t>Taxable income</t>
  </si>
  <si>
    <t>Tax on taxable income</t>
  </si>
  <si>
    <t>Gross tax</t>
  </si>
  <si>
    <t>TAX PAYABLE</t>
  </si>
  <si>
    <t xml:space="preserve">Remainder of refundable </t>
  </si>
  <si>
    <t>Total</t>
  </si>
  <si>
    <t>Accounting Fees</t>
  </si>
  <si>
    <t>Bank charges</t>
  </si>
  <si>
    <t>Fuel</t>
  </si>
  <si>
    <t>Legal costs</t>
  </si>
  <si>
    <t>Marketing</t>
  </si>
  <si>
    <t>Rates</t>
  </si>
  <si>
    <t xml:space="preserve">Total non-deductible expenses: $ </t>
  </si>
  <si>
    <t xml:space="preserve">Description </t>
  </si>
  <si>
    <t>Details</t>
  </si>
  <si>
    <t>Other assets in Capital Allowances worksheet</t>
  </si>
  <si>
    <t>Integrate to form (non-SBE taxpayers only):</t>
  </si>
  <si>
    <t>69629</t>
  </si>
  <si>
    <t>Depreciation - Motor Vehicles, Warehouse Repair</t>
  </si>
  <si>
    <t>Description
Start Date</t>
  </si>
  <si>
    <t>Opening
Balance</t>
  </si>
  <si>
    <t>Accumulated</t>
  </si>
  <si>
    <t>Ofice Repair 358 Sumners Rd. Riverhills 4074
1/2/2014</t>
  </si>
  <si>
    <t>Office Decoration</t>
  </si>
  <si>
    <t>GST</t>
  </si>
  <si>
    <t>Net</t>
  </si>
  <si>
    <t>Marketting</t>
  </si>
  <si>
    <t>Repairs &amp; Maintenance</t>
  </si>
  <si>
    <t>G1</t>
  </si>
  <si>
    <t>G3</t>
  </si>
  <si>
    <t>G10</t>
  </si>
  <si>
    <t>G11</t>
  </si>
  <si>
    <t>W1</t>
  </si>
  <si>
    <t>W2</t>
  </si>
  <si>
    <t>1A</t>
  </si>
  <si>
    <t>1B</t>
  </si>
  <si>
    <t>Building Supplies - Smart Access</t>
  </si>
  <si>
    <t>Building Supplies - Netbank Saver</t>
  </si>
  <si>
    <t>Total Liabilities</t>
  </si>
  <si>
    <t>064148-10637628</t>
  </si>
  <si>
    <t>Transfer to xx4576 NetBank DMCWagesDKhoa</t>
  </si>
  <si>
    <t>Sum</t>
  </si>
  <si>
    <t>Transfer to xx6005 NetBank NdKhoa Super</t>
  </si>
  <si>
    <t>Client:</t>
  </si>
  <si>
    <t>DANGMINH CONSULTANAT &amp; INVESTMENT (DMC) PTY. LTD.</t>
  </si>
  <si>
    <t>Quarter:</t>
  </si>
  <si>
    <t>Year Ended:</t>
  </si>
  <si>
    <t>Expenses:</t>
  </si>
  <si>
    <t>Type of Expense</t>
  </si>
  <si>
    <t>Account Fee</t>
  </si>
  <si>
    <t>000000-Cash</t>
  </si>
  <si>
    <t>TOTAL</t>
  </si>
  <si>
    <t>Total Sales</t>
  </si>
  <si>
    <t>Net Sales</t>
  </si>
  <si>
    <t>Bank Interest</t>
  </si>
  <si>
    <t>064148-10673354</t>
  </si>
  <si>
    <t>064148-10638401</t>
  </si>
  <si>
    <t>DMC Ref.</t>
  </si>
  <si>
    <t>Gross</t>
  </si>
  <si>
    <t>CALTEX STARMART          SUMNER PARK</t>
  </si>
  <si>
    <t>06269219497922</t>
  </si>
  <si>
    <t>06269219244490</t>
  </si>
  <si>
    <t>ATO</t>
  </si>
  <si>
    <t>Insurance</t>
  </si>
  <si>
    <t>net GST</t>
  </si>
  <si>
    <t>Gross wage</t>
  </si>
  <si>
    <t>WHT</t>
  </si>
  <si>
    <t>net</t>
  </si>
  <si>
    <t>reported</t>
  </si>
  <si>
    <t>sub- total</t>
  </si>
  <si>
    <t>BAS reported</t>
  </si>
  <si>
    <t>Licences &amp; permits</t>
  </si>
  <si>
    <t>Super 9%</t>
  </si>
  <si>
    <t>Super paid</t>
  </si>
  <si>
    <t>difference</t>
  </si>
  <si>
    <t>064173-50182530</t>
  </si>
  <si>
    <t>Hung's Amendment</t>
  </si>
  <si>
    <t>Sum Sales Only</t>
  </si>
  <si>
    <t>Sales GST</t>
  </si>
  <si>
    <t>Expense GST</t>
  </si>
  <si>
    <t>Own GST</t>
  </si>
  <si>
    <t>Gross Wages No Supper = Net Wages + WTH</t>
  </si>
  <si>
    <t>Own ATO</t>
  </si>
  <si>
    <t>Equipment - Renovation</t>
  </si>
  <si>
    <t>Store Supplies - Stock</t>
  </si>
  <si>
    <t>Employee Super</t>
  </si>
  <si>
    <t>Cleaning</t>
  </si>
  <si>
    <t>Gas</t>
  </si>
  <si>
    <t>Merchant Fees</t>
  </si>
  <si>
    <t>Pest Control</t>
  </si>
  <si>
    <t>Miscellaneous</t>
  </si>
  <si>
    <t>PAYG tax withheld</t>
  </si>
  <si>
    <t>Jay Nguyen</t>
  </si>
  <si>
    <t>Direct Debit 022124 DMC BUILDINGSUPP MERCH FEE005283609</t>
  </si>
  <si>
    <t>Wages to Dang Khoa NGUYEN</t>
  </si>
  <si>
    <t xml:space="preserve">Week </t>
  </si>
  <si>
    <t xml:space="preserve">Tax </t>
  </si>
  <si>
    <t>Super</t>
  </si>
  <si>
    <t>From</t>
  </si>
  <si>
    <t>To</t>
  </si>
  <si>
    <t>Total Quarter 1:</t>
  </si>
  <si>
    <t>Total Quarter 2:</t>
  </si>
  <si>
    <t>Total Quarter 3:</t>
  </si>
  <si>
    <t>Year Total:</t>
  </si>
  <si>
    <t>Sumary</t>
  </si>
  <si>
    <t>Purchase</t>
  </si>
  <si>
    <t>From Vnam</t>
  </si>
  <si>
    <t>Q1</t>
  </si>
  <si>
    <t>Q2</t>
  </si>
  <si>
    <t>Q3</t>
  </si>
  <si>
    <t>Q4</t>
  </si>
  <si>
    <t>Owe GST</t>
  </si>
  <si>
    <t>5523-5014-0001-7079</t>
  </si>
  <si>
    <t>TPG Internet PTY LTD     North Ryde  NSW</t>
  </si>
  <si>
    <t>COLES EXPRESS 1809       ROCKLEA     AUS</t>
  </si>
  <si>
    <t>Sum All Expends - ATO-Wages-Supper</t>
  </si>
  <si>
    <t>Employee Supper</t>
  </si>
  <si>
    <t>5520331300828350</t>
  </si>
  <si>
    <t>2017-Own Credit Card Dang Khoa Nguyen</t>
  </si>
  <si>
    <t>2016-Own Credit Card Dang Khoa Nguyen</t>
  </si>
  <si>
    <t>2015-Own Credit Card Dang Khoa Nguyen</t>
  </si>
  <si>
    <t>SUPERCHEAP AUTO          OXLEY       QLD</t>
  </si>
  <si>
    <t>RACQ EIGHT MILE PLAIN    EIGHT MILE P</t>
  </si>
  <si>
    <t>UMART ONLINE             MILTON       AU</t>
  </si>
  <si>
    <t>Jaycar Jindalee          Seventeen MiQLD</t>
  </si>
  <si>
    <t>TAX OFFICE PAYMENTS  CommBank app BPAY 75556 891593227370160 ATO</t>
  </si>
  <si>
    <t>REYNIS AUST PTY LTD      INALA</t>
  </si>
  <si>
    <t>OPTUS BILLING        NetBank BPAY 3061 80002480700273 Optus</t>
  </si>
  <si>
    <t>Wages to Jay Nguyen</t>
  </si>
  <si>
    <t>Fortnight</t>
  </si>
  <si>
    <t>Total Quarter 4:</t>
  </si>
  <si>
    <t>OPTUS BILLING        CommBank app BPAY 3061 80002480700273 Optus</t>
  </si>
  <si>
    <t>Transfer to CBA A/c CommBank app Rent315</t>
  </si>
  <si>
    <t>CONSOLIDATED BEARING     ARCHERFIELD</t>
  </si>
  <si>
    <t>BAC PARKING              ASCOT</t>
  </si>
  <si>
    <t>ANNUAL FEE</t>
  </si>
  <si>
    <t>5523-5052-7802-5205</t>
  </si>
  <si>
    <t>APPLE ITUNES STORE       SYDNEY      NSW</t>
  </si>
  <si>
    <t>COSTCO WHOLESALE AUSTR   BUNDAMBA</t>
  </si>
  <si>
    <t>aliexpress               Melbourne   AUS</t>
  </si>
  <si>
    <t>Transfer to CBA A/c CommBank app DMCwages</t>
  </si>
  <si>
    <t>Transfer From THANH*TRAN ..</t>
  </si>
  <si>
    <t>2019-Own Credit Card Dang Khoa Nguyen</t>
  </si>
  <si>
    <t>2018-Own Credit Card Dang Khoa Nguyen</t>
  </si>
  <si>
    <t>Year 2019</t>
  </si>
  <si>
    <t>Wages to BM Diep Prt Time</t>
  </si>
  <si>
    <t>Wages to Dong Chu, Le</t>
  </si>
  <si>
    <t>Sum gross</t>
  </si>
  <si>
    <t>Dong Chu Le</t>
  </si>
  <si>
    <t>FREEDOM FUELS AUSTRALI   DARRA</t>
  </si>
  <si>
    <t>QLD URBAN UTILITIES. NetBank BPAY 112144 101047124600007 Water</t>
  </si>
  <si>
    <t>VODAFONE  POSTPAID   CommBank app BPAY 52225 944883110 Vodafone</t>
  </si>
  <si>
    <t>7-ELEVEN 4053            RIVERHILLS  QLD</t>
  </si>
  <si>
    <t>OPTUS BILLING SVCS   NetBank BPAY 959197 62173916172 Optus</t>
  </si>
  <si>
    <t>29/09/2019</t>
  </si>
  <si>
    <t>Transfer to CBA A/c CommBank app DMCWages</t>
  </si>
  <si>
    <t>26/09/2019</t>
  </si>
  <si>
    <t>Transfer to other Bank NetBank DMCWagesKara</t>
  </si>
  <si>
    <t>25/09/2019</t>
  </si>
  <si>
    <t>24/09/2019</t>
  </si>
  <si>
    <t>PUMA COOPERSPLAINS       COOPERS PLAIQLD</t>
  </si>
  <si>
    <t>19/09/2019</t>
  </si>
  <si>
    <t>18/09/2019</t>
  </si>
  <si>
    <t>TMR REG RENEW 48173  NetBank BPAY 48173 50010337501603 RegDMC999</t>
  </si>
  <si>
    <t>16/09/2019</t>
  </si>
  <si>
    <t>WORKCOVER QUEENSLAND NetBank BPAY 182006 22010014095230678 work Cover</t>
  </si>
  <si>
    <t>15/09/2019</t>
  </si>
  <si>
    <t>OIL PRO PTY LTD          WISHART</t>
  </si>
  <si>
    <t>12/09/2019</t>
  </si>
  <si>
    <t>11/09/2019</t>
  </si>
  <si>
    <t>10/09/2019</t>
  </si>
  <si>
    <t>9/09/2019</t>
  </si>
  <si>
    <t>Transfer to CBA A/c CommBank app cleaning</t>
  </si>
  <si>
    <t>3/09/2019</t>
  </si>
  <si>
    <t>ASIC                 NetBank BPAY 17301 2291593227377 ASIC Renew</t>
  </si>
  <si>
    <t>2/09/2019</t>
  </si>
  <si>
    <t>1/09/2019</t>
  </si>
  <si>
    <t>31/08/2019</t>
  </si>
  <si>
    <t>BUNNINGS             NetBank BPAY 47274 2430150900 Bunnings acc</t>
  </si>
  <si>
    <t>30/08/2019</t>
  </si>
  <si>
    <t>Transfer to other Bank CommBank app DMCWages</t>
  </si>
  <si>
    <t>29/08/2019</t>
  </si>
  <si>
    <t>27/08/2019</t>
  </si>
  <si>
    <t>26/08/2019</t>
  </si>
  <si>
    <t>22/08/2019</t>
  </si>
  <si>
    <t>21/08/2019</t>
  </si>
  <si>
    <t>TAX OFFICE PAYMENTS  CommBank app BPAY 75556 891593227370160 ATO2020Q1</t>
  </si>
  <si>
    <t>Transfer to CBA A/c CommBank app 315Rent</t>
  </si>
  <si>
    <t>Transfer to CBA A/c CommBank app F2018Acc Fee</t>
  </si>
  <si>
    <t>19/08/2019</t>
  </si>
  <si>
    <t>18/08/2019</t>
  </si>
  <si>
    <t>15/08/2019</t>
  </si>
  <si>
    <t>14/08/2019</t>
  </si>
  <si>
    <t>13/08/2019</t>
  </si>
  <si>
    <t>TAX OFFICE PAYMENTS  CommBank app BPAY 75556 891593227370160 ATO2019Q4</t>
  </si>
  <si>
    <t>11/08/2019</t>
  </si>
  <si>
    <t>9/08/2019</t>
  </si>
  <si>
    <t>7/08/2019</t>
  </si>
  <si>
    <t>5/08/2019</t>
  </si>
  <si>
    <t>BUNNINGS             CommBank app BPAY 47274 2430150900 Bunnings account</t>
  </si>
  <si>
    <t>1/08/2019</t>
  </si>
  <si>
    <t>SUNSUPER UOL         CommBank app BPAY 979955 594627002 Le Super</t>
  </si>
  <si>
    <t>31/07/2019</t>
  </si>
  <si>
    <t>30/07/2019</t>
  </si>
  <si>
    <t>27/07/2019</t>
  </si>
  <si>
    <t>LINKT BRISBANE BRISBANE  AU Card xx5156 Value Date: 26/07/2019</t>
  </si>
  <si>
    <t>26/07/2019</t>
  </si>
  <si>
    <t>25/07/2019</t>
  </si>
  <si>
    <t>24/07/2019</t>
  </si>
  <si>
    <t>Transfer to other Bank CommBank app Advertising News</t>
  </si>
  <si>
    <t>23/07/2019</t>
  </si>
  <si>
    <t>22/07/2019</t>
  </si>
  <si>
    <t>PAYPAL *ABASTEL          4029357733  AUS</t>
  </si>
  <si>
    <t>BUNNINGS 485000          OXLEY</t>
  </si>
  <si>
    <t>20/07/2019</t>
  </si>
  <si>
    <t>PAYPAL *INITIALCHOL      4029357733  AUS</t>
  </si>
  <si>
    <t>19/07/2019</t>
  </si>
  <si>
    <t>PAYPAL *XINNIWANGLU      4029357733  AUS</t>
  </si>
  <si>
    <t>PAYPAL *HELENBEANEY      4029357733  AUS</t>
  </si>
  <si>
    <t>18/07/2019</t>
  </si>
  <si>
    <t>16/07/2019</t>
  </si>
  <si>
    <t>11/07/2019</t>
  </si>
  <si>
    <t>10/07/2019</t>
  </si>
  <si>
    <t>9/07/2019</t>
  </si>
  <si>
    <t>6/07/2019</t>
  </si>
  <si>
    <t>4/07/2019</t>
  </si>
  <si>
    <t>2/07/2019</t>
  </si>
  <si>
    <t>1/07/2019</t>
  </si>
  <si>
    <t>AUSURE PTY LTD       NetBank BPAY 30510 75316224 Business Insurance</t>
  </si>
  <si>
    <t>Cash Sell-201909261059</t>
  </si>
  <si>
    <t>Cash Sell-201909251078</t>
  </si>
  <si>
    <t>Cash Sell-201909241075</t>
  </si>
  <si>
    <t>23/09/2019</t>
  </si>
  <si>
    <t>Cash Sell-201909231074</t>
  </si>
  <si>
    <t>21/09/2019</t>
  </si>
  <si>
    <t>Cash Sell-201909211072</t>
  </si>
  <si>
    <t>Cash Sell-201909211053</t>
  </si>
  <si>
    <t>Cash Sell-201909211052</t>
  </si>
  <si>
    <t>20/09/2019</t>
  </si>
  <si>
    <t>Cash Sell-201909201077</t>
  </si>
  <si>
    <t>Cash Sell-201909201071</t>
  </si>
  <si>
    <t>Cash Sell-201909191070</t>
  </si>
  <si>
    <t>Cash Sell-201909181068</t>
  </si>
  <si>
    <t>Cash Sell-201909181066</t>
  </si>
  <si>
    <t>Cash Sell-201909181069</t>
  </si>
  <si>
    <t>17/09/2019</t>
  </si>
  <si>
    <t>Cash Sell-201909171076</t>
  </si>
  <si>
    <t>Cash Sell-201909171067</t>
  </si>
  <si>
    <t>Cash Sell-201909171058</t>
  </si>
  <si>
    <t>Cash Sell-201909161065</t>
  </si>
  <si>
    <t>14/09/2019</t>
  </si>
  <si>
    <t>Cash Sell-201909141064</t>
  </si>
  <si>
    <t>Eftpos Sell-201909141049</t>
  </si>
  <si>
    <t>Cash Sell-201909141048</t>
  </si>
  <si>
    <t>Cash Sell-201909091041</t>
  </si>
  <si>
    <t>13/09/2019</t>
  </si>
  <si>
    <t>Cash Sell-201909131050</t>
  </si>
  <si>
    <t>Cash Sell-201909121056</t>
  </si>
  <si>
    <t>PayPal Sell-201909121051</t>
  </si>
  <si>
    <t>Cash Sell-201909121047</t>
  </si>
  <si>
    <t>PayPal Sell-201909111046</t>
  </si>
  <si>
    <t>Eftpos Sell-201909101045</t>
  </si>
  <si>
    <t>Cash Sell-201909101063</t>
  </si>
  <si>
    <t>Cash Sell-201909101057</t>
  </si>
  <si>
    <t>Cash Sell-201909101044</t>
  </si>
  <si>
    <t>Cash Sell-201909091043</t>
  </si>
  <si>
    <t>Cash Sell-201909091042</t>
  </si>
  <si>
    <t>Cash Sell-201909021035</t>
  </si>
  <si>
    <t>Cash Sell-201909091040</t>
  </si>
  <si>
    <t>4/09/2019</t>
  </si>
  <si>
    <t>Cash Sell-201909041039</t>
  </si>
  <si>
    <t>Cash Sell-201909041055</t>
  </si>
  <si>
    <t>PayPal Sell-201909031038</t>
  </si>
  <si>
    <t>PayPal Sell-201909031037</t>
  </si>
  <si>
    <t>PayPal Sell-201909031036</t>
  </si>
  <si>
    <t>28/08/2019</t>
  </si>
  <si>
    <t>Cash Sell-201908281054</t>
  </si>
  <si>
    <t>24/08/2019</t>
  </si>
  <si>
    <t>PayPal Sell-201908241033</t>
  </si>
  <si>
    <t>PayPal Sell-201908221032</t>
  </si>
  <si>
    <t>PayPal Sell-201908191031</t>
  </si>
  <si>
    <t>PayPal Sell-201908191030</t>
  </si>
  <si>
    <t>Cash Sell-201908141029</t>
  </si>
  <si>
    <t>Cash Sell-201908141024</t>
  </si>
  <si>
    <t>12/08/2019</t>
  </si>
  <si>
    <t>Cash Sell-201908121027</t>
  </si>
  <si>
    <t>10/08/2019</t>
  </si>
  <si>
    <t>Cash Sell-201908101026</t>
  </si>
  <si>
    <t>Cash Sell-201908101014</t>
  </si>
  <si>
    <t>Cash Sell-201908091009</t>
  </si>
  <si>
    <t>8/08/2019</t>
  </si>
  <si>
    <t>Cash Sell-201908081028</t>
  </si>
  <si>
    <t>Cash Sell-201908081025</t>
  </si>
  <si>
    <t>Cash Sell-201908081023</t>
  </si>
  <si>
    <t>Cash Sell-201908071007</t>
  </si>
  <si>
    <t>Eftpos Sell-201908071008</t>
  </si>
  <si>
    <t>Cash Sell-201908051022</t>
  </si>
  <si>
    <t>2/08/2019</t>
  </si>
  <si>
    <t>Cash Sell-201908021006</t>
  </si>
  <si>
    <t>Cash Sell-201908021021</t>
  </si>
  <si>
    <t>Cash Sell-201908021005</t>
  </si>
  <si>
    <t>Cash Sell-201907310996</t>
  </si>
  <si>
    <t>29/07/2019</t>
  </si>
  <si>
    <t>Cash Sell-201907290997</t>
  </si>
  <si>
    <t>Cash Sell-201907291020</t>
  </si>
  <si>
    <t>28/07/2019</t>
  </si>
  <si>
    <t>Cash Sell-201907280998</t>
  </si>
  <si>
    <t>Cash Sell-201907280949</t>
  </si>
  <si>
    <t>Cash Sell-201907251019</t>
  </si>
  <si>
    <t>Cash Sell-201907241018</t>
  </si>
  <si>
    <t>Eftpos Sell-201907050952</t>
  </si>
  <si>
    <t>Cash Sell-201907221017</t>
  </si>
  <si>
    <t>21/07/2019</t>
  </si>
  <si>
    <t>Cash Sell-201907211013</t>
  </si>
  <si>
    <t>Cash Sell-201907201016</t>
  </si>
  <si>
    <t>Cash Sell-201907181015</t>
  </si>
  <si>
    <t>Cash Sell-201907181012</t>
  </si>
  <si>
    <t>17/07/2019</t>
  </si>
  <si>
    <t>Cash Sell-201907171011</t>
  </si>
  <si>
    <t>Cash Sell-201907161010</t>
  </si>
  <si>
    <t>Eftpos Sell-201907160960</t>
  </si>
  <si>
    <t>Transfer from DINH PHAM CommBank app deposit alarm</t>
  </si>
  <si>
    <t>Cash Sell-201907111004</t>
  </si>
  <si>
    <t>Cash Sell-201907111003</t>
  </si>
  <si>
    <t>Cash Sell-201907091002</t>
  </si>
  <si>
    <t>5/07/2019</t>
  </si>
  <si>
    <t>Cash Sell-201907050951</t>
  </si>
  <si>
    <t>Cash Sell-201907041001</t>
  </si>
  <si>
    <t>Cash Sell-201907021000</t>
  </si>
  <si>
    <t>31/12/2019</t>
  </si>
  <si>
    <t>30/12/2019</t>
  </si>
  <si>
    <t>SUPER AUTO EXPERTS PTY   ROCKLEA</t>
  </si>
  <si>
    <t>29/12/2019</t>
  </si>
  <si>
    <t>PAYPAL *EASTLAKESEL EB   4029357733  AUS</t>
  </si>
  <si>
    <t>26/12/2019</t>
  </si>
  <si>
    <t>Transfer to CBA A/c CommBank app Rent</t>
  </si>
  <si>
    <t>19/12/2019</t>
  </si>
  <si>
    <t>Alinta Energy        CommBank app BPAY 168930 10094303106 Electric</t>
  </si>
  <si>
    <t>OPTUS BILLING        CommBank app BPAY 3061 80002480700273 telephone</t>
  </si>
  <si>
    <t>17/12/2019</t>
  </si>
  <si>
    <t>16/12/2019</t>
  </si>
  <si>
    <t>TAX OFFICE PAYMENTS  CommBank app BPAY 75556 891593227370160 ATO112019</t>
  </si>
  <si>
    <t>15/12/2019</t>
  </si>
  <si>
    <t>11/12/2019</t>
  </si>
  <si>
    <t>5/12/2019</t>
  </si>
  <si>
    <t>3/12/2019</t>
  </si>
  <si>
    <t>2/12/2019</t>
  </si>
  <si>
    <t>30/11/2019</t>
  </si>
  <si>
    <t>25/11/2019</t>
  </si>
  <si>
    <t>23/11/2019</t>
  </si>
  <si>
    <t>WESTFIELD CARINDALE      CARINDALE</t>
  </si>
  <si>
    <t>APPLE R509 CARINDALE     CARINDALE   QLD</t>
  </si>
  <si>
    <t>22/11/2019</t>
  </si>
  <si>
    <t>21/11/2019</t>
  </si>
  <si>
    <t>20/11/2019</t>
  </si>
  <si>
    <t>DARRA STATION            DARRA</t>
  </si>
  <si>
    <t>TRANSLINK                BRISBANE</t>
  </si>
  <si>
    <t>19/11/2019</t>
  </si>
  <si>
    <t>QANTAS AIRWAYS LIMIT     MASCOT</t>
  </si>
  <si>
    <t>17/11/2019</t>
  </si>
  <si>
    <t>Transfer to CBA A/c CommBank app DMCWagesLe</t>
  </si>
  <si>
    <t>16/11/2019</t>
  </si>
  <si>
    <t>LINKT BRISBANE BRISBANE  AU Card xx5156 Value Date: 15/11/2019</t>
  </si>
  <si>
    <t>14/11/2019</t>
  </si>
  <si>
    <t>11/11/2019</t>
  </si>
  <si>
    <t>9/11/2019</t>
  </si>
  <si>
    <t>8/11/2019</t>
  </si>
  <si>
    <t>7/11/2019</t>
  </si>
  <si>
    <t>6/11/2019</t>
  </si>
  <si>
    <t>DEPARTMENT OF HOME AFF   SOUTHPORT</t>
  </si>
  <si>
    <t>SUPER CHEAP AUTO         MACGREGOR   QLD</t>
  </si>
  <si>
    <t>5/11/2019</t>
  </si>
  <si>
    <t>DJAG-OFFICE OF FAIR TR   BRISBANE</t>
  </si>
  <si>
    <t>4/11/2019</t>
  </si>
  <si>
    <t>Transfer to xx4576 NetBank DMCWagesDKhoa Frm24.10.19</t>
  </si>
  <si>
    <t>3/11/2019</t>
  </si>
  <si>
    <t>PAYPAL *EBAY DRJASMEET   4029357733  AUS</t>
  </si>
  <si>
    <t>1/11/2019</t>
  </si>
  <si>
    <t>29/10/2019</t>
  </si>
  <si>
    <t>28/10/2019</t>
  </si>
  <si>
    <t>STATEWIDE BEARINGS       COOPERS PLAIQLD</t>
  </si>
  <si>
    <t>26/10/2019</t>
  </si>
  <si>
    <t>25/10/2019</t>
  </si>
  <si>
    <t>24/10/2019</t>
  </si>
  <si>
    <t>Transfer to CBA A/c NetBank Rent</t>
  </si>
  <si>
    <t>23/10/2019</t>
  </si>
  <si>
    <t>22/10/2019</t>
  </si>
  <si>
    <t>20/10/2019</t>
  </si>
  <si>
    <t>19/10/2019</t>
  </si>
  <si>
    <t>12/10/2019</t>
  </si>
  <si>
    <t>COLES EXPRESS 1844       RUNCORN     AUS</t>
  </si>
  <si>
    <t>11/10/2019</t>
  </si>
  <si>
    <t>10/10/2019</t>
  </si>
  <si>
    <t>8/10/2019</t>
  </si>
  <si>
    <t>3/10/2019</t>
  </si>
  <si>
    <t>1/10/2019</t>
  </si>
  <si>
    <t>Transfer to xx4576 NetBank DMCWagesDKhoa From 26/9/2019</t>
  </si>
  <si>
    <t>9/12/2019</t>
  </si>
  <si>
    <t>Cash Sell-201912091136</t>
  </si>
  <si>
    <t>Cash Sell-201912091135</t>
  </si>
  <si>
    <t>6/12/2019</t>
  </si>
  <si>
    <t>Cash Sell-201912061134</t>
  </si>
  <si>
    <t>Cash Sell-201912061133</t>
  </si>
  <si>
    <t>Cash Sell-201912051132</t>
  </si>
  <si>
    <t>Cash Sell-201912031131</t>
  </si>
  <si>
    <t>Cash Sell-201912021130</t>
  </si>
  <si>
    <t>29/11/2019</t>
  </si>
  <si>
    <t>Cash Sell-201911291129</t>
  </si>
  <si>
    <t>Cash Sell-201911291108</t>
  </si>
  <si>
    <t>26/11/2019</t>
  </si>
  <si>
    <t>Cash Sell-201911261128</t>
  </si>
  <si>
    <t>Cash Sell-201911231126</t>
  </si>
  <si>
    <t>Cash Sell-201911221127</t>
  </si>
  <si>
    <t>Cash Sell-201911211125</t>
  </si>
  <si>
    <t>Cash Sell-201911201124</t>
  </si>
  <si>
    <t>Cash Sell-201911201097</t>
  </si>
  <si>
    <t>Cash Sell-201911201096</t>
  </si>
  <si>
    <t>Cash Sell-201911201095</t>
  </si>
  <si>
    <t>Cash Sell-201911191123</t>
  </si>
  <si>
    <t>Cash Sell-201911191122</t>
  </si>
  <si>
    <t>Cash Sell-201911191121</t>
  </si>
  <si>
    <t>Cash Sell-201911171120</t>
  </si>
  <si>
    <t>Cash Sell-201911171094</t>
  </si>
  <si>
    <t>Cash Sell-201911161118</t>
  </si>
  <si>
    <t>15/11/2019</t>
  </si>
  <si>
    <t>Cash Sell-201911151119</t>
  </si>
  <si>
    <t>Direct Credit 010842 TUANCHUNGTR Hung</t>
  </si>
  <si>
    <t>Cash Sell-201911141117</t>
  </si>
  <si>
    <t>12/11/2019</t>
  </si>
  <si>
    <t>Cash Sell-201911121116</t>
  </si>
  <si>
    <t>Cash Sell-201911121092</t>
  </si>
  <si>
    <t>Cash Sell-201911121091</t>
  </si>
  <si>
    <t>Direct Credit 010842 TUANCHUNGTR camera systems</t>
  </si>
  <si>
    <t>Cash Sell-201911111115</t>
  </si>
  <si>
    <t>10/11/2019</t>
  </si>
  <si>
    <t>Cash Sell-201911101090</t>
  </si>
  <si>
    <t>Cash Sell-201911091114</t>
  </si>
  <si>
    <t>Cash Sell-201911071113</t>
  </si>
  <si>
    <t>Cash Sell-201911061112</t>
  </si>
  <si>
    <t>Cash Sell-201911051111</t>
  </si>
  <si>
    <t>2/11/2019</t>
  </si>
  <si>
    <t>Cash Sell-201911021110</t>
  </si>
  <si>
    <t>Cash Sell-201911021087</t>
  </si>
  <si>
    <t>31/10/2019</t>
  </si>
  <si>
    <t>Cash Sell-201910311086</t>
  </si>
  <si>
    <t>30/10/2019</t>
  </si>
  <si>
    <t>Cash Sell-201910301109</t>
  </si>
  <si>
    <t>Cash Sell-201910301061</t>
  </si>
  <si>
    <t>Cash Sell-201910261060</t>
  </si>
  <si>
    <t>Cash Sell-201910251107</t>
  </si>
  <si>
    <t>Cash Sell-201910241085</t>
  </si>
  <si>
    <t>Cash Sell-201910221106</t>
  </si>
  <si>
    <t>21/10/2019</t>
  </si>
  <si>
    <t>Cash Sell-201910211084</t>
  </si>
  <si>
    <t>Cash Sell-201910211073</t>
  </si>
  <si>
    <t>Transfer From MR NGOC NGUYEN sound system</t>
  </si>
  <si>
    <t>17/10/2019</t>
  </si>
  <si>
    <t>Eftpos Sell-201908301034</t>
  </si>
  <si>
    <t>Cash Sell-201910171105</t>
  </si>
  <si>
    <t>15/10/2019</t>
  </si>
  <si>
    <t>Transfer from CBA CommBank app Hamususu shop</t>
  </si>
  <si>
    <t>Cash Sell-201910151104</t>
  </si>
  <si>
    <t>14/10/2019</t>
  </si>
  <si>
    <t>Eftpos Sell-201910141083</t>
  </si>
  <si>
    <t>13/10/2019</t>
  </si>
  <si>
    <t>Cash Sell-201910131082</t>
  </si>
  <si>
    <t>Cash Sell-201910121062</t>
  </si>
  <si>
    <t>Cash Sell-201910121103</t>
  </si>
  <si>
    <t>Transfer from MAI NGUYEN CommBank app Mai Gold Coast</t>
  </si>
  <si>
    <t>Cash Sell-201910101102</t>
  </si>
  <si>
    <t>Transfer from XUAN TRUONG TRIN CommBank app QuicknEasyEmporium</t>
  </si>
  <si>
    <t>9/10/2019</t>
  </si>
  <si>
    <t>Cash Sell-201910091101</t>
  </si>
  <si>
    <t>Cash Sell-201910081100</t>
  </si>
  <si>
    <t>7/10/2019</t>
  </si>
  <si>
    <t>Transfer from CBA NetBank HAMUSUSU SHOP</t>
  </si>
  <si>
    <t>4/10/2019</t>
  </si>
  <si>
    <t>Cash Sell-201907240961</t>
  </si>
  <si>
    <t>Eftpos Sell-201907050959</t>
  </si>
  <si>
    <t>Cash Sell-201910031099</t>
  </si>
  <si>
    <t>2/10/2019</t>
  </si>
  <si>
    <t>Cash Sell-201910021098</t>
  </si>
  <si>
    <t>30/03/2020</t>
  </si>
  <si>
    <t>POST DARRA LPO      DA   DARRA       DAU</t>
  </si>
  <si>
    <t>27/03/2020</t>
  </si>
  <si>
    <t>26/03/2020</t>
  </si>
  <si>
    <t>24/03/2020</t>
  </si>
  <si>
    <t>Alinta Energy        NetBank BPAY 168930 10094303106 Electric315</t>
  </si>
  <si>
    <t>23/03/2020</t>
  </si>
  <si>
    <t>19/03/2020</t>
  </si>
  <si>
    <t>APPLE.COM/BILL           SYDNEY      NSW</t>
  </si>
  <si>
    <t>TAX OFFICE PAYMENTS  CommBank app BPAY 75556 891593227370160 ATO2020Q2</t>
  </si>
  <si>
    <t>16/03/2020</t>
  </si>
  <si>
    <t>QUEENSLAND TRANSPORT     SHERWOOD</t>
  </si>
  <si>
    <t>11/03/2020</t>
  </si>
  <si>
    <t>UMART ONLINE             MILTON       AU Card xx5156</t>
  </si>
  <si>
    <t>10/03/2020</t>
  </si>
  <si>
    <t>9/03/2020</t>
  </si>
  <si>
    <t>5/03/2020</t>
  </si>
  <si>
    <t>3/03/2020</t>
  </si>
  <si>
    <t>VODAFONE  POSTPAID   CommBank app BPAY 52225 944883110</t>
  </si>
  <si>
    <t>2/03/2020</t>
  </si>
  <si>
    <t>1/03/2020</t>
  </si>
  <si>
    <t>Transfer to other Bank NetBank DMCWagesKara Frm 28.02.2020</t>
  </si>
  <si>
    <t>29/02/2020</t>
  </si>
  <si>
    <t>GOLD COAST CITY COUN     BUNDALL      AU Card xx5156</t>
  </si>
  <si>
    <t>28/02/2020</t>
  </si>
  <si>
    <t>25/02/2020</t>
  </si>
  <si>
    <t>24/02/2020</t>
  </si>
  <si>
    <t>BUNNINGS             CommBank app BPAY 47274 2430150900 DMC Bunnings</t>
  </si>
  <si>
    <t>23/02/2020</t>
  </si>
  <si>
    <t>19/02/2020</t>
  </si>
  <si>
    <t>18/02/2020</t>
  </si>
  <si>
    <t>PAYPAL *ALLFOURX4SP      4029357733  AUS</t>
  </si>
  <si>
    <t>16/02/2020</t>
  </si>
  <si>
    <t>PAYPAL *BES EBAY BES     4029357733  AUS</t>
  </si>
  <si>
    <t>14/02/2020</t>
  </si>
  <si>
    <t>13/02/2020</t>
  </si>
  <si>
    <t>11/02/2020</t>
  </si>
  <si>
    <t>OPTUS BILLING        CommBank app BPAY 3061 80002480700273 Optus1970</t>
  </si>
  <si>
    <t>8/02/2020</t>
  </si>
  <si>
    <t>7/02/2020</t>
  </si>
  <si>
    <t>BCC RATES            NetBank BPAY 78550 500000002849840 Crate</t>
  </si>
  <si>
    <t>TMR REG RENEW 48173  NetBank BPAY 48173 50010507916508 EM8895 Rego</t>
  </si>
  <si>
    <t>3/02/2020</t>
  </si>
  <si>
    <t>2/02/2020</t>
  </si>
  <si>
    <t>1/02/2020</t>
  </si>
  <si>
    <t>Transfer to other Bank NetBank DMCWagesKara Frm 30.01.2020</t>
  </si>
  <si>
    <t>30/01/2020</t>
  </si>
  <si>
    <t>29/01/2020</t>
  </si>
  <si>
    <t>28/01/2020</t>
  </si>
  <si>
    <t>26/01/2020</t>
  </si>
  <si>
    <t>22/01/2020</t>
  </si>
  <si>
    <t>Transfer to CBA A/c CommBank app DMC Advertisers</t>
  </si>
  <si>
    <t>20/01/2020</t>
  </si>
  <si>
    <t>19/01/2020</t>
  </si>
  <si>
    <t>BUNNINGS 485000          OXLEY        AU Card xx5156</t>
  </si>
  <si>
    <t>18/01/2020</t>
  </si>
  <si>
    <t>PAYPAL *HONGKONGYEE EB   4029357733  AUS</t>
  </si>
  <si>
    <t>17/01/2020</t>
  </si>
  <si>
    <t>AIRBAG MAN               BRENDALE    QLD</t>
  </si>
  <si>
    <t>16/01/2020</t>
  </si>
  <si>
    <t>FULCRUM SUSPENSIONS      YEERONGPILLYQLD</t>
  </si>
  <si>
    <t>14/01/2020</t>
  </si>
  <si>
    <t>13/01/2020</t>
  </si>
  <si>
    <t>PEDDERS SUSPENSION MOO   MOOROOKA    AUS</t>
  </si>
  <si>
    <t>10/01/2020</t>
  </si>
  <si>
    <t>COSTCO FUEL NORTH LAKE   NORTH LAKES</t>
  </si>
  <si>
    <t>9/01/2020</t>
  </si>
  <si>
    <t>4/01/2020</t>
  </si>
  <si>
    <t>2/01/2020</t>
  </si>
  <si>
    <t>BCC RATES            NetBank BPAY 78550 500000004621807 CRate</t>
  </si>
  <si>
    <t>1/01/2020</t>
  </si>
  <si>
    <t>VODAFONE                 NORTH SYDNEYNSW</t>
  </si>
  <si>
    <t>25/03/2020</t>
  </si>
  <si>
    <t>Cash Sell-202003251172</t>
  </si>
  <si>
    <t>21/03/2020</t>
  </si>
  <si>
    <t>Cash Sell-202003211171</t>
  </si>
  <si>
    <t>14/03/2020</t>
  </si>
  <si>
    <t>Cash Sell-202003141170</t>
  </si>
  <si>
    <t>13/03/2020</t>
  </si>
  <si>
    <t>Eftpos Sell-202003131145</t>
  </si>
  <si>
    <t>Eftpos Sell-202003131144</t>
  </si>
  <si>
    <t>Cash Sell-202003111169</t>
  </si>
  <si>
    <t>Eftpos Sell-202003101146</t>
  </si>
  <si>
    <t>6/03/2020</t>
  </si>
  <si>
    <t>Cash Sell-202003061168</t>
  </si>
  <si>
    <t>4/03/2020</t>
  </si>
  <si>
    <t>Eftpos Sell-202003041143</t>
  </si>
  <si>
    <t>Cash Sell-202002281167</t>
  </si>
  <si>
    <t>Eftpos Sell-202002241141</t>
  </si>
  <si>
    <t>Eftpos Sell-202002251142</t>
  </si>
  <si>
    <t>22/02/2020</t>
  </si>
  <si>
    <t>Cash Sell-202002221166</t>
  </si>
  <si>
    <t>Cash Sell-202002191165</t>
  </si>
  <si>
    <t>Cash Sell-202002111164</t>
  </si>
  <si>
    <t>Cash Sell-202002111163</t>
  </si>
  <si>
    <t>6/02/2020</t>
  </si>
  <si>
    <t>Cash Sell-202002061162</t>
  </si>
  <si>
    <t>4/02/2020</t>
  </si>
  <si>
    <t>Cash Sell-202002041140</t>
  </si>
  <si>
    <t>Cash Sell-202001281161</t>
  </si>
  <si>
    <t>23/01/2020</t>
  </si>
  <si>
    <t>Cash Sell-202001231160</t>
  </si>
  <si>
    <t>Cash Sell-202001181159</t>
  </si>
  <si>
    <t>Cash Sell-202001181158</t>
  </si>
  <si>
    <t>15/01/2020</t>
  </si>
  <si>
    <t>Cash Sell-202001151157</t>
  </si>
  <si>
    <t>Cash Sell-202001141156</t>
  </si>
  <si>
    <t>Cash Sell-202001091155</t>
  </si>
  <si>
    <t>8/01/2020</t>
  </si>
  <si>
    <t>Cash Sell-202001081154</t>
  </si>
  <si>
    <t>7/01/2020</t>
  </si>
  <si>
    <t>Eftpos Sell-202001071138</t>
  </si>
  <si>
    <t>Cash Sell-202001071137</t>
  </si>
  <si>
    <t>3/01/2020</t>
  </si>
  <si>
    <t>Cash Sell-202001031153</t>
  </si>
  <si>
    <t>Cash Sell-202001021152</t>
  </si>
  <si>
    <t>30/06/2020</t>
  </si>
  <si>
    <t>27/06/2020</t>
  </si>
  <si>
    <t>26/06/2020</t>
  </si>
  <si>
    <t>25/06/2020</t>
  </si>
  <si>
    <t>23/06/2020</t>
  </si>
  <si>
    <t>22/06/2020</t>
  </si>
  <si>
    <t>20/06/2020</t>
  </si>
  <si>
    <t>TMR REG RENEW 48173  NetBank BPAY 48173 50010666652100 DMC666 1yRego</t>
  </si>
  <si>
    <t>18/06/2020</t>
  </si>
  <si>
    <t>Transfer to CBA A/c NetBank DMCWagesBmDiep</t>
  </si>
  <si>
    <t>12/06/2020</t>
  </si>
  <si>
    <t>11/06/2020</t>
  </si>
  <si>
    <t>5/06/2020</t>
  </si>
  <si>
    <t>LINKT BRISBANE BRISBANE  AU Card xx0066 Value Date: 04/06/2020</t>
  </si>
  <si>
    <t>4/06/2020</t>
  </si>
  <si>
    <t>UMART ONLINE             MILTON      QLD</t>
  </si>
  <si>
    <t>QLD URBAN UTILITIES. NetBank BPAY 112144 101047124600007 Water315</t>
  </si>
  <si>
    <t>1/06/2020</t>
  </si>
  <si>
    <t>31/05/2020</t>
  </si>
  <si>
    <t>BUNNINGS             NetBank BPAY 47274 2430150900 Bunnings</t>
  </si>
  <si>
    <t>30/05/2020</t>
  </si>
  <si>
    <t>DAN MURPHYS LIQ W2401    MIDDLE PARK</t>
  </si>
  <si>
    <t>29/05/2020</t>
  </si>
  <si>
    <t>26/05/2020</t>
  </si>
  <si>
    <t>25/05/2020</t>
  </si>
  <si>
    <t>GRPSUPER EMP (SG)    NetBank BPAY 697565 3025001463854</t>
  </si>
  <si>
    <t>TAX OFFICE PAYMENTS  NetBank BPAY 75556 891593227370160 ATO</t>
  </si>
  <si>
    <t>21/05/2020</t>
  </si>
  <si>
    <t>QLD URBAN UTILITIES. NetBank BPAY 112144 101032479000003 Water358</t>
  </si>
  <si>
    <t>15/05/2020</t>
  </si>
  <si>
    <t>14/05/2020</t>
  </si>
  <si>
    <t>13/05/2020</t>
  </si>
  <si>
    <t>11/05/2020</t>
  </si>
  <si>
    <t>8/05/2020</t>
  </si>
  <si>
    <t>Transfer to xx4576 CommBank app DMCWagesNDKhoa</t>
  </si>
  <si>
    <t>7/05/2020</t>
  </si>
  <si>
    <t>BCC RATES            NetBank BPAY 78550 500000002849840 Rate</t>
  </si>
  <si>
    <t>3/05/2020</t>
  </si>
  <si>
    <t>1/05/2020</t>
  </si>
  <si>
    <t>29/04/2020</t>
  </si>
  <si>
    <t>28/04/2020</t>
  </si>
  <si>
    <t>BUNNINGS             CommBank app BPAY 47274 2430150900 DmcBuning</t>
  </si>
  <si>
    <t>26/04/2020</t>
  </si>
  <si>
    <t>25/04/2020</t>
  </si>
  <si>
    <t>23/04/2020</t>
  </si>
  <si>
    <t>21/04/2020</t>
  </si>
  <si>
    <t>20/04/2020</t>
  </si>
  <si>
    <t>Direct Debit 279234 PAYPAL AUSTRALIA 1008670331355</t>
  </si>
  <si>
    <t>16/04/2020</t>
  </si>
  <si>
    <t>14/04/2020</t>
  </si>
  <si>
    <t>11/04/2020</t>
  </si>
  <si>
    <t>OPTUS BILLING SVCS   CommBank app BPAY 959197 62173916172 Optus</t>
  </si>
  <si>
    <t>7/04/2020</t>
  </si>
  <si>
    <t>6/04/2020</t>
  </si>
  <si>
    <t>2/04/2020</t>
  </si>
  <si>
    <t>1/04/2020</t>
  </si>
  <si>
    <t>BCC RATES            NetBank BPAY 78550 500000004621807 CRate315</t>
  </si>
  <si>
    <t>Direct Credit 010842 DRAGONHVPT Shellnails</t>
  </si>
  <si>
    <t>Eftpos Sell-202006301202</t>
  </si>
  <si>
    <t>Cash Sell-202006251209</t>
  </si>
  <si>
    <t>Cash Sell-202006250948</t>
  </si>
  <si>
    <t>Cash Sell-202006221203</t>
  </si>
  <si>
    <t>Cash Sell-202006181206</t>
  </si>
  <si>
    <t>17/06/2020</t>
  </si>
  <si>
    <t>Cash Sell-202006171186</t>
  </si>
  <si>
    <t>16/06/2020</t>
  </si>
  <si>
    <t>Cash Sell-202006161211</t>
  </si>
  <si>
    <t>13/06/2020</t>
  </si>
  <si>
    <t>Cash Sell-201412080130</t>
  </si>
  <si>
    <t>Cash Sell-202006131184</t>
  </si>
  <si>
    <t>Cash Sell-202006121208</t>
  </si>
  <si>
    <t>10/06/2020</t>
  </si>
  <si>
    <t>Cash Sell-202006101207</t>
  </si>
  <si>
    <t>9/06/2020</t>
  </si>
  <si>
    <t>Cash Sell-202006091212</t>
  </si>
  <si>
    <t>8/06/2020</t>
  </si>
  <si>
    <t>Transfer from THANH VINH CB TabletApp Tech Support</t>
  </si>
  <si>
    <t>Cash Sell-202005291210</t>
  </si>
  <si>
    <t>Cash Sell-202005291183</t>
  </si>
  <si>
    <t>22/05/2020</t>
  </si>
  <si>
    <t>Cash Sell-202005221204</t>
  </si>
  <si>
    <t>Cash Sell-202005221182</t>
  </si>
  <si>
    <t>20/05/2020</t>
  </si>
  <si>
    <t>Cash Sell-202005201179</t>
  </si>
  <si>
    <t>Cash Sell-202005201180</t>
  </si>
  <si>
    <t>19/05/2020</t>
  </si>
  <si>
    <t>Cash Sell-202005191181</t>
  </si>
  <si>
    <t>Cash Sell-202005191178</t>
  </si>
  <si>
    <t>Cash Sell-202005181177</t>
  </si>
  <si>
    <t>Cash Sell-202005111205</t>
  </si>
  <si>
    <t>10/05/2020</t>
  </si>
  <si>
    <t>Bank&amp;Cash Sell-202005101174</t>
  </si>
  <si>
    <t>Cash Sell-202005101176</t>
  </si>
  <si>
    <t>Cash Sell-202005101175</t>
  </si>
  <si>
    <t>Eftpos Sell-202005071173</t>
  </si>
  <si>
    <t>6/05/2020</t>
  </si>
  <si>
    <t>Cash Sell-202005060944</t>
  </si>
  <si>
    <t>Cash Sell-202005060947</t>
  </si>
  <si>
    <t>Cash Sell-202004281200</t>
  </si>
  <si>
    <t>27/04/2020</t>
  </si>
  <si>
    <t>Cash Sell-202004271199</t>
  </si>
  <si>
    <t>Cash Sell-202004261198</t>
  </si>
  <si>
    <t>24/04/2020</t>
  </si>
  <si>
    <t>Cash Sell-202004241197</t>
  </si>
  <si>
    <t>Cash Sell-202004241196</t>
  </si>
  <si>
    <t>Cash Sell-202004231195</t>
  </si>
  <si>
    <t>22/04/2020</t>
  </si>
  <si>
    <t>Cash Sell-202004221194</t>
  </si>
  <si>
    <t>Cash Sell-202004221151</t>
  </si>
  <si>
    <t>Cash Sell-202004221150</t>
  </si>
  <si>
    <t>Cash Sell-202004211193</t>
  </si>
  <si>
    <t>Cash Sell-202004211192</t>
  </si>
  <si>
    <t>19/04/2020</t>
  </si>
  <si>
    <t>Cash Sell-202004191191</t>
  </si>
  <si>
    <t>Cash Sell-202004161190</t>
  </si>
  <si>
    <t>13/04/2020</t>
  </si>
  <si>
    <t>Cash Sell-202004131188</t>
  </si>
  <si>
    <t>10/04/2020</t>
  </si>
  <si>
    <t>Cash Sell-202004101187</t>
  </si>
  <si>
    <t>Cash Sell-202004071189</t>
  </si>
  <si>
    <t>Transfer from LAN NGUYEN CommBank app Karaoke</t>
  </si>
  <si>
    <t>Cash Sell-202004011148</t>
  </si>
  <si>
    <t>Cash Sell-202004011147</t>
  </si>
  <si>
    <t>Transfer from CBA NetBank From French nails Rev 2020-01-09</t>
  </si>
  <si>
    <t>1-2020</t>
  </si>
  <si>
    <t>2-2020</t>
  </si>
  <si>
    <t>3-2020</t>
  </si>
  <si>
    <t>30-6-2020</t>
  </si>
  <si>
    <t>4-2020</t>
  </si>
  <si>
    <t>Wages to Kara Hang</t>
  </si>
  <si>
    <t>W2-PAYG Tax</t>
  </si>
  <si>
    <t>DMC Australia WAGES - FY 2020</t>
  </si>
  <si>
    <t>Kara Hang</t>
  </si>
  <si>
    <t>Thi Diep Bui</t>
  </si>
  <si>
    <t>Year 2020</t>
  </si>
  <si>
    <t>For the Year ended 30 June 2020</t>
  </si>
  <si>
    <t>As at 30 June 2020</t>
  </si>
  <si>
    <t>for the Year Ended 30 June 2020</t>
  </si>
  <si>
    <t>For the year ended 30 June 2020</t>
  </si>
  <si>
    <t>2020 PAYG INSTALMENTS</t>
  </si>
  <si>
    <t>Company tax return 2020</t>
  </si>
  <si>
    <t>01/07/2013 to 30/06/2020</t>
  </si>
  <si>
    <t>Additional Tax Information 2020</t>
  </si>
  <si>
    <t>2020-Own Credit Card Dang Khoa Nguyen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</si>
</sst>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409]d/mmm/yy;@"/>
    <numFmt numFmtId="168" formatCode="d/mm/yy;@"/>
    <numFmt numFmtId="169" formatCode="00000"/>
    <numFmt numFmtId="170" formatCode="_-&quot;$&quot;* #,##0_-;\-&quot;$&quot;* #,##0_-;_-&quot;$&quot;* &quot;-&quot;??_-;_-@_-"/>
  </numFmts>
  <fonts count="48"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1"/>
      <color indexed="12"/>
      <name val="Calibri"/>
      <family val="2"/>
    </font>
    <font>
      <sz val="11"/>
      <color indexed="12"/>
      <name val="Calibri"/>
      <family val="2"/>
    </font>
    <font>
      <b/>
      <sz val="11"/>
      <color indexed="9"/>
      <name val="Calibri"/>
      <family val="2"/>
    </font>
    <font>
      <b/>
      <i/>
      <sz val="11"/>
      <color indexed="8"/>
      <name val="Calibri"/>
      <family val="2"/>
    </font>
    <font>
      <b/>
      <sz val="11"/>
      <name val="Calibri"/>
      <family val="2"/>
    </font>
    <font>
      <sz val="11"/>
      <name val="Calibri"/>
      <family val="2"/>
    </font>
    <font>
      <b/>
      <sz val="12"/>
      <color indexed="8"/>
      <name val="Calibri"/>
      <family val="2"/>
    </font>
    <font>
      <u/>
      <sz val="11"/>
      <color indexed="8"/>
      <name val="Calibri"/>
      <family val="2"/>
    </font>
    <font>
      <sz val="10"/>
      <color indexed="8"/>
      <name val="Calibri"/>
      <family val="2"/>
    </font>
    <font>
      <sz val="11"/>
      <color indexed="10"/>
      <name val="Calibri"/>
      <family val="2"/>
    </font>
    <font>
      <sz val="8"/>
      <name val="Calibri"/>
      <family val="2"/>
    </font>
    <font>
      <sz val="11"/>
      <color indexed="8"/>
      <name val="Calibri"/>
      <family val="2"/>
    </font>
    <font>
      <sz val="11"/>
      <color indexed="17"/>
      <name val="Calibri"/>
      <family val="2"/>
    </font>
    <font>
      <sz val="11"/>
      <color indexed="20"/>
      <name val="Calibri"/>
      <family val="2"/>
    </font>
    <font>
      <sz val="11"/>
      <color indexed="10"/>
      <name val="Calibri"/>
      <family val="2"/>
    </font>
    <font>
      <b/>
      <sz val="10"/>
      <name val="Calibri"/>
      <family val="2"/>
    </font>
    <font>
      <b/>
      <u/>
      <sz val="11"/>
      <name val="Calibri"/>
      <family val="2"/>
    </font>
    <font>
      <sz val="11"/>
      <color indexed="14"/>
      <name val="Calibri"/>
      <family val="2"/>
    </font>
    <font>
      <b/>
      <sz val="11"/>
      <name val="Calibri"/>
      <family val="2"/>
    </font>
    <font>
      <b/>
      <sz val="11"/>
      <color indexed="8"/>
      <name val="Calibri"/>
      <family val="2"/>
    </font>
    <font>
      <b/>
      <sz val="11"/>
      <color indexed="10"/>
      <name val="Calibri"/>
      <family val="2"/>
    </font>
    <font>
      <b/>
      <sz val="11"/>
      <color indexed="12"/>
      <name val="Calibri"/>
      <family val="2"/>
    </font>
    <font>
      <sz val="11"/>
      <color indexed="8"/>
      <name val="Calibri"/>
      <family val="2"/>
    </font>
    <font>
      <b/>
      <u/>
      <sz val="8"/>
      <color indexed="8"/>
      <name val="Calibri"/>
      <family val="2"/>
    </font>
    <font>
      <sz val="10"/>
      <name val="Arial"/>
      <family val="2"/>
    </font>
    <font>
      <sz val="11"/>
      <color indexed="8"/>
      <name val="Calibri"/>
      <family val="2"/>
    </font>
    <font>
      <sz val="11"/>
      <color indexed="10"/>
      <name val="Calibri"/>
      <family val="2"/>
    </font>
    <font>
      <b/>
      <sz val="11"/>
      <color indexed="10"/>
      <name val="Calibri"/>
      <family val="2"/>
    </font>
    <font>
      <b/>
      <sz val="11"/>
      <color indexed="10"/>
      <name val="Calibri"/>
      <family val="2"/>
    </font>
    <font>
      <sz val="11"/>
      <color indexed="12"/>
      <name val="Calibri"/>
      <family val="2"/>
    </font>
    <font>
      <b/>
      <u/>
      <sz val="14"/>
      <color indexed="12"/>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1"/>
      <name val="Calibri"/>
      <family val="2"/>
      <scheme val="minor"/>
    </font>
    <font>
      <sz val="11"/>
      <color rgb="FFFF0000"/>
      <name val="Calibri"/>
      <family val="2"/>
    </font>
    <font>
      <b/>
      <sz val="11"/>
      <color rgb="FF0070C0"/>
      <name val="Calibri"/>
      <family val="2"/>
    </font>
    <font>
      <b/>
      <sz val="11"/>
      <color rgb="FFFF0000"/>
      <name val="Calibri"/>
      <family val="2"/>
      <scheme val="minor"/>
    </font>
    <font>
      <b/>
      <u/>
      <sz val="14"/>
      <color indexed="8"/>
      <name val="Calibri"/>
      <family val="2"/>
    </font>
    <font>
      <b/>
      <u/>
      <sz val="11"/>
      <color indexed="8"/>
      <name val="Calibri"/>
      <family val="2"/>
    </font>
    <font>
      <b/>
      <sz val="18"/>
      <color theme="1"/>
      <name val="Calibri"/>
      <family val="2"/>
      <scheme val="minor"/>
    </font>
    <font>
      <b/>
      <sz val="11"/>
      <color rgb="FF00B0F0"/>
      <name val="Calibri"/>
      <family val="2"/>
    </font>
    <font>
      <sz val="11"/>
      <color rgb="FF0070C0"/>
      <name val="Calibri"/>
      <family val="2"/>
    </font>
    <font>
      <sz val="11"/>
      <color rgb="FF0070C0"/>
      <name val="Calibri"/>
      <family val="2"/>
      <scheme val="minor"/>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50"/>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0" fontId="37" fillId="0" borderId="0"/>
  </cellStyleXfs>
  <cellXfs count="420">
    <xf numFmtId="0" fontId="0" fillId="0" borderId="0" xfId="0"/>
    <xf numFmtId="3" fontId="0" fillId="0" borderId="0" xfId="0" applyNumberFormat="1"/>
    <xf numFmtId="0" fontId="3" fillId="0" borderId="0" xfId="0" applyFont="1"/>
    <xf numFmtId="166" fontId="4" fillId="0" borderId="0" xfId="1" applyNumberFormat="1" applyFont="1"/>
    <xf numFmtId="166" fontId="2" fillId="0" borderId="0" xfId="1" applyNumberFormat="1" applyFont="1"/>
    <xf numFmtId="166" fontId="4" fillId="0" borderId="1" xfId="1" applyNumberFormat="1" applyFont="1" applyBorder="1"/>
    <xf numFmtId="0" fontId="3" fillId="0" borderId="0" xfId="1" applyNumberFormat="1" applyFont="1"/>
    <xf numFmtId="166" fontId="3" fillId="0" borderId="0" xfId="1" applyNumberFormat="1" applyFont="1" applyAlignment="1">
      <alignment horizontal="right"/>
    </xf>
    <xf numFmtId="0" fontId="3" fillId="0" borderId="0" xfId="0" applyFont="1" applyAlignment="1"/>
    <xf numFmtId="0" fontId="3" fillId="0" borderId="0" xfId="0" applyFont="1" applyAlignment="1">
      <alignment horizontal="right"/>
    </xf>
    <xf numFmtId="166" fontId="5" fillId="0" borderId="2" xfId="1" applyNumberFormat="1" applyFont="1" applyBorder="1"/>
    <xf numFmtId="166" fontId="4" fillId="0" borderId="3" xfId="1" applyNumberFormat="1" applyFont="1" applyBorder="1"/>
    <xf numFmtId="166" fontId="4" fillId="0" borderId="0" xfId="1" applyNumberFormat="1" applyFont="1" applyBorder="1"/>
    <xf numFmtId="166" fontId="4" fillId="0" borderId="4" xfId="1" applyNumberFormat="1" applyFont="1" applyBorder="1"/>
    <xf numFmtId="166" fontId="0" fillId="0" borderId="0" xfId="0" applyNumberFormat="1"/>
    <xf numFmtId="0" fontId="3" fillId="0" borderId="0" xfId="0" applyFont="1" applyAlignment="1">
      <alignment horizontal="center"/>
    </xf>
    <xf numFmtId="0" fontId="3" fillId="0" borderId="2" xfId="0" applyFont="1" applyBorder="1" applyAlignment="1">
      <alignment horizontal="center"/>
    </xf>
    <xf numFmtId="43" fontId="29" fillId="0" borderId="0" xfId="1" applyFont="1"/>
    <xf numFmtId="0" fontId="0" fillId="0" borderId="0" xfId="0" applyAlignment="1">
      <alignment horizontal="center"/>
    </xf>
    <xf numFmtId="0" fontId="0" fillId="0" borderId="2" xfId="0" applyBorder="1"/>
    <xf numFmtId="0" fontId="0" fillId="0" borderId="0" xfId="0" applyBorder="1"/>
    <xf numFmtId="0" fontId="0" fillId="0" borderId="5" xfId="0" applyBorder="1"/>
    <xf numFmtId="0" fontId="7" fillId="0" borderId="0" xfId="0" applyFont="1"/>
    <xf numFmtId="0" fontId="0" fillId="0" borderId="0" xfId="0" applyAlignment="1">
      <alignment horizontal="right" vertical="center"/>
    </xf>
    <xf numFmtId="0" fontId="0" fillId="0" borderId="6" xfId="0" applyBorder="1"/>
    <xf numFmtId="0" fontId="0" fillId="0" borderId="7" xfId="0" applyBorder="1"/>
    <xf numFmtId="0" fontId="0" fillId="0" borderId="0" xfId="0"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3" fillId="0" borderId="4" xfId="0" applyFont="1" applyBorder="1" applyAlignment="1">
      <alignment horizontal="center"/>
    </xf>
    <xf numFmtId="0" fontId="3" fillId="0" borderId="0" xfId="0" applyFont="1" applyBorder="1"/>
    <xf numFmtId="0" fontId="6" fillId="2" borderId="0" xfId="0" applyFont="1" applyFill="1" applyAlignment="1">
      <alignment horizontal="center"/>
    </xf>
    <xf numFmtId="0" fontId="8" fillId="3" borderId="0" xfId="0" applyFont="1" applyFill="1" applyAlignment="1">
      <alignment horizontal="center"/>
    </xf>
    <xf numFmtId="0" fontId="0" fillId="0" borderId="0" xfId="0" quotePrefix="1" applyAlignment="1">
      <alignment horizontal="center"/>
    </xf>
    <xf numFmtId="0" fontId="0" fillId="0" borderId="0" xfId="0" applyAlignment="1">
      <alignment horizontal="right"/>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1" xfId="0" applyBorder="1"/>
    <xf numFmtId="0" fontId="3" fillId="0" borderId="6" xfId="0" applyFont="1" applyBorder="1" applyAlignment="1">
      <alignment horizontal="right"/>
    </xf>
    <xf numFmtId="0" fontId="3" fillId="0" borderId="0" xfId="0" applyFont="1" applyAlignment="1">
      <alignment horizontal="left"/>
    </xf>
    <xf numFmtId="43" fontId="29" fillId="0" borderId="0" xfId="1" applyFont="1" applyAlignment="1">
      <alignment horizontal="right"/>
    </xf>
    <xf numFmtId="0" fontId="0" fillId="0" borderId="0" xfId="0" applyAlignment="1">
      <alignment vertical="top"/>
    </xf>
    <xf numFmtId="14" fontId="0" fillId="0" borderId="0" xfId="0" applyNumberFormat="1" applyAlignment="1">
      <alignment horizontal="left"/>
    </xf>
    <xf numFmtId="0" fontId="0" fillId="0" borderId="0" xfId="0" applyAlignment="1">
      <alignment vertical="top" wrapText="1"/>
    </xf>
    <xf numFmtId="0" fontId="0" fillId="0" borderId="0" xfId="0" applyAlignment="1"/>
    <xf numFmtId="43" fontId="29" fillId="0" borderId="0" xfId="1" applyFont="1" applyAlignment="1"/>
    <xf numFmtId="14" fontId="29" fillId="0" borderId="0" xfId="1" applyNumberFormat="1" applyFont="1" applyAlignment="1"/>
    <xf numFmtId="43" fontId="0" fillId="0" borderId="0" xfId="0" applyNumberFormat="1"/>
    <xf numFmtId="43" fontId="5" fillId="0" borderId="0" xfId="1" applyFont="1" applyAlignment="1"/>
    <xf numFmtId="43" fontId="5" fillId="0" borderId="0" xfId="1" applyFont="1"/>
    <xf numFmtId="43" fontId="5" fillId="0" borderId="1" xfId="1" applyFont="1" applyBorder="1"/>
    <xf numFmtId="0" fontId="3" fillId="0" borderId="5" xfId="0" applyFont="1" applyBorder="1" applyAlignment="1">
      <alignment horizontal="center" vertical="top" wrapText="1"/>
    </xf>
    <xf numFmtId="0" fontId="3" fillId="0" borderId="5" xfId="0" applyFont="1" applyBorder="1" applyAlignment="1">
      <alignment horizontal="center" vertical="top"/>
    </xf>
    <xf numFmtId="0" fontId="11" fillId="0" borderId="8" xfId="0" applyFont="1" applyBorder="1"/>
    <xf numFmtId="0" fontId="0" fillId="0" borderId="4"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0" borderId="0" xfId="0" applyFont="1" applyBorder="1" applyAlignment="1"/>
    <xf numFmtId="0" fontId="12" fillId="0" borderId="0" xfId="0" applyFont="1"/>
    <xf numFmtId="43" fontId="29" fillId="0" borderId="2" xfId="1" applyFont="1" applyBorder="1"/>
    <xf numFmtId="166" fontId="5" fillId="0" borderId="0" xfId="1" applyNumberFormat="1" applyFont="1"/>
    <xf numFmtId="43" fontId="9" fillId="0" borderId="0" xfId="1" applyFont="1"/>
    <xf numFmtId="43" fontId="13" fillId="0" borderId="0" xfId="1" applyFont="1"/>
    <xf numFmtId="43" fontId="0" fillId="0" borderId="0" xfId="0" applyNumberFormat="1" applyAlignment="1">
      <alignment vertical="top"/>
    </xf>
    <xf numFmtId="167" fontId="0" fillId="0" borderId="0" xfId="0" applyNumberFormat="1"/>
    <xf numFmtId="164" fontId="0" fillId="0" borderId="0" xfId="0" applyNumberFormat="1"/>
    <xf numFmtId="0" fontId="0" fillId="0" borderId="0" xfId="0" applyFill="1" applyBorder="1"/>
    <xf numFmtId="0" fontId="0" fillId="4" borderId="0" xfId="0" applyFill="1" applyBorder="1"/>
    <xf numFmtId="168" fontId="9" fillId="0" borderId="0" xfId="0" applyNumberFormat="1" applyFont="1" applyFill="1"/>
    <xf numFmtId="164" fontId="9" fillId="0" borderId="0" xfId="6" applyFont="1" applyFill="1"/>
    <xf numFmtId="0" fontId="9" fillId="0" borderId="0" xfId="0" applyNumberFormat="1" applyFont="1" applyFill="1"/>
    <xf numFmtId="0" fontId="9" fillId="0" borderId="0" xfId="0" applyNumberFormat="1" applyFont="1" applyFill="1" applyAlignment="1">
      <alignment horizontal="center"/>
    </xf>
    <xf numFmtId="0" fontId="0" fillId="0" borderId="0" xfId="0" applyFill="1"/>
    <xf numFmtId="168" fontId="8" fillId="0" borderId="0" xfId="0" applyNumberFormat="1" applyFont="1" applyFill="1" applyAlignment="1">
      <alignment horizontal="center"/>
    </xf>
    <xf numFmtId="164" fontId="19" fillId="0" borderId="0" xfId="6" applyFont="1" applyFill="1" applyAlignment="1"/>
    <xf numFmtId="17" fontId="8" fillId="0" borderId="0" xfId="6" quotePrefix="1" applyNumberFormat="1" applyFont="1" applyFill="1" applyAlignment="1">
      <alignment horizontal="left"/>
    </xf>
    <xf numFmtId="164" fontId="8" fillId="0" borderId="0" xfId="6" applyFont="1" applyFill="1" applyAlignment="1">
      <alignment horizontal="center"/>
    </xf>
    <xf numFmtId="168" fontId="20" fillId="0" borderId="0" xfId="0" applyNumberFormat="1" applyFont="1" applyFill="1" applyAlignment="1">
      <alignment horizontal="center"/>
    </xf>
    <xf numFmtId="168" fontId="8" fillId="0" borderId="2" xfId="0" applyNumberFormat="1" applyFont="1" applyFill="1" applyBorder="1" applyAlignment="1">
      <alignment horizontal="center"/>
    </xf>
    <xf numFmtId="164" fontId="8" fillId="0" borderId="2" xfId="6" applyFont="1" applyFill="1" applyBorder="1" applyAlignment="1">
      <alignment horizontal="center"/>
    </xf>
    <xf numFmtId="0" fontId="8" fillId="0" borderId="2" xfId="0" applyNumberFormat="1" applyFont="1" applyFill="1" applyBorder="1" applyAlignment="1">
      <alignment horizontal="center"/>
    </xf>
    <xf numFmtId="168" fontId="9" fillId="0" borderId="4" xfId="0" applyNumberFormat="1" applyFont="1" applyFill="1" applyBorder="1" applyAlignment="1">
      <alignment horizontal="center"/>
    </xf>
    <xf numFmtId="164" fontId="9" fillId="0" borderId="4" xfId="6" applyFont="1" applyFill="1" applyBorder="1" applyAlignment="1">
      <alignment horizontal="center"/>
    </xf>
    <xf numFmtId="164" fontId="9" fillId="0" borderId="4" xfId="6" applyFont="1" applyFill="1" applyBorder="1"/>
    <xf numFmtId="0" fontId="0" fillId="0" borderId="4" xfId="0" applyNumberFormat="1" applyFill="1" applyBorder="1" applyAlignment="1">
      <alignment horizontal="left"/>
    </xf>
    <xf numFmtId="0" fontId="0" fillId="0" borderId="4" xfId="0" applyNumberFormat="1" applyFill="1" applyBorder="1"/>
    <xf numFmtId="14" fontId="0" fillId="0" borderId="0" xfId="0" applyNumberFormat="1"/>
    <xf numFmtId="164" fontId="9" fillId="0" borderId="0" xfId="6" applyFont="1" applyFill="1" applyBorder="1"/>
    <xf numFmtId="164" fontId="9" fillId="0" borderId="0" xfId="6" applyFont="1" applyFill="1" applyBorder="1" applyAlignment="1">
      <alignment horizontal="center"/>
    </xf>
    <xf numFmtId="14" fontId="0" fillId="0" borderId="0" xfId="0" applyNumberFormat="1" applyFill="1" applyBorder="1"/>
    <xf numFmtId="0" fontId="13" fillId="0" borderId="0" xfId="0" applyFont="1" applyFill="1"/>
    <xf numFmtId="168" fontId="9" fillId="0" borderId="0" xfId="0" applyNumberFormat="1" applyFont="1" applyFill="1" applyAlignment="1">
      <alignment horizontal="center"/>
    </xf>
    <xf numFmtId="164" fontId="9" fillId="0" borderId="0" xfId="6" applyFont="1" applyFill="1" applyAlignment="1">
      <alignment horizontal="center"/>
    </xf>
    <xf numFmtId="0" fontId="0" fillId="0" borderId="0" xfId="0" applyNumberFormat="1" applyFill="1" applyBorder="1"/>
    <xf numFmtId="0" fontId="9" fillId="0" borderId="0" xfId="0" applyNumberFormat="1" applyFont="1" applyFill="1" applyAlignment="1">
      <alignment horizontal="left"/>
    </xf>
    <xf numFmtId="0" fontId="8" fillId="0" borderId="0" xfId="0" applyFont="1" applyFill="1" applyAlignment="1">
      <alignment horizontal="center"/>
    </xf>
    <xf numFmtId="164" fontId="8" fillId="0" borderId="1" xfId="6" applyFont="1" applyFill="1" applyBorder="1"/>
    <xf numFmtId="164" fontId="8" fillId="0" borderId="0" xfId="6" applyFont="1" applyFill="1"/>
    <xf numFmtId="168" fontId="8"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0" fontId="0" fillId="0" borderId="0" xfId="0" applyFill="1" applyAlignment="1">
      <alignment horizontal="right"/>
    </xf>
    <xf numFmtId="0" fontId="0" fillId="0" borderId="2" xfId="0" applyFill="1" applyBorder="1" applyAlignment="1">
      <alignment horizontal="right"/>
    </xf>
    <xf numFmtId="0" fontId="0" fillId="0" borderId="14" xfId="0" applyFont="1" applyFill="1" applyBorder="1"/>
    <xf numFmtId="14" fontId="0" fillId="0" borderId="0" xfId="0" applyNumberFormat="1" applyFont="1" applyFill="1" applyBorder="1"/>
    <xf numFmtId="14" fontId="0" fillId="0" borderId="14" xfId="0" applyNumberFormat="1" applyFont="1" applyFill="1" applyBorder="1"/>
    <xf numFmtId="169" fontId="13" fillId="0" borderId="14" xfId="0" applyNumberFormat="1" applyFont="1" applyFill="1" applyBorder="1"/>
    <xf numFmtId="0" fontId="0" fillId="0" borderId="0" xfId="0" applyFont="1" applyFill="1" applyBorder="1"/>
    <xf numFmtId="164" fontId="9" fillId="0" borderId="0" xfId="6" applyFont="1" applyFill="1" applyAlignment="1">
      <alignment wrapText="1"/>
    </xf>
    <xf numFmtId="0" fontId="17" fillId="0" borderId="0" xfId="0" applyFont="1"/>
    <xf numFmtId="0" fontId="21" fillId="0" borderId="0" xfId="0" applyFont="1"/>
    <xf numFmtId="0" fontId="3" fillId="0" borderId="15" xfId="0" applyFont="1" applyBorder="1"/>
    <xf numFmtId="0" fontId="0" fillId="0" borderId="16" xfId="0" applyBorder="1"/>
    <xf numFmtId="0" fontId="3" fillId="0" borderId="17" xfId="0" applyFont="1" applyBorder="1"/>
    <xf numFmtId="0" fontId="3" fillId="0" borderId="18" xfId="0" applyFont="1" applyBorder="1" applyAlignment="1">
      <alignment horizontal="left"/>
    </xf>
    <xf numFmtId="0" fontId="0" fillId="5" borderId="0" xfId="0" applyFill="1"/>
    <xf numFmtId="170" fontId="0" fillId="0" borderId="0" xfId="0" applyNumberFormat="1"/>
    <xf numFmtId="170" fontId="13" fillId="0" borderId="0" xfId="0" applyNumberFormat="1" applyFont="1"/>
    <xf numFmtId="0" fontId="0" fillId="0" borderId="19" xfId="0" applyBorder="1"/>
    <xf numFmtId="1" fontId="0" fillId="0" borderId="0" xfId="0" applyNumberFormat="1"/>
    <xf numFmtId="1" fontId="0" fillId="0" borderId="19" xfId="0" applyNumberFormat="1" applyBorder="1"/>
    <xf numFmtId="1" fontId="0" fillId="0" borderId="16" xfId="0" applyNumberFormat="1" applyBorder="1"/>
    <xf numFmtId="1" fontId="0" fillId="0" borderId="0" xfId="0" applyNumberFormat="1" applyBorder="1"/>
    <xf numFmtId="1" fontId="0" fillId="0" borderId="20" xfId="0" applyNumberFormat="1" applyBorder="1"/>
    <xf numFmtId="1" fontId="0" fillId="0" borderId="21" xfId="0" applyNumberFormat="1" applyBorder="1"/>
    <xf numFmtId="1" fontId="0" fillId="0" borderId="22" xfId="0" applyNumberFormat="1" applyBorder="1"/>
    <xf numFmtId="164" fontId="3" fillId="0" borderId="0" xfId="0" applyNumberFormat="1" applyFont="1" applyBorder="1"/>
    <xf numFmtId="164" fontId="3" fillId="0" borderId="5" xfId="0" applyNumberFormat="1" applyFont="1" applyBorder="1"/>
    <xf numFmtId="1" fontId="5" fillId="6" borderId="20" xfId="0" applyNumberFormat="1" applyFont="1" applyFill="1" applyBorder="1"/>
    <xf numFmtId="0" fontId="0" fillId="5" borderId="19" xfId="0" applyFill="1" applyBorder="1"/>
    <xf numFmtId="0" fontId="0" fillId="5" borderId="16" xfId="0" applyFill="1" applyBorder="1"/>
    <xf numFmtId="164" fontId="0" fillId="5" borderId="16" xfId="0" applyNumberFormat="1" applyFill="1" applyBorder="1"/>
    <xf numFmtId="164" fontId="0" fillId="5" borderId="20" xfId="0" applyNumberFormat="1" applyFill="1" applyBorder="1"/>
    <xf numFmtId="0" fontId="0" fillId="5" borderId="20" xfId="0" applyFill="1" applyBorder="1"/>
    <xf numFmtId="164" fontId="0" fillId="5" borderId="5" xfId="0" applyNumberFormat="1" applyFill="1" applyBorder="1"/>
    <xf numFmtId="164" fontId="5" fillId="5" borderId="5" xfId="0" applyNumberFormat="1" applyFont="1" applyFill="1" applyBorder="1"/>
    <xf numFmtId="164" fontId="0" fillId="5" borderId="0" xfId="0" applyNumberFormat="1" applyFill="1"/>
    <xf numFmtId="0" fontId="5" fillId="0" borderId="0" xfId="0" applyFont="1"/>
    <xf numFmtId="0" fontId="16" fillId="0" borderId="0" xfId="0" applyFont="1"/>
    <xf numFmtId="0" fontId="3" fillId="4" borderId="0" xfId="0" applyFont="1" applyFill="1"/>
    <xf numFmtId="165" fontId="0" fillId="4" borderId="0" xfId="0" applyNumberFormat="1" applyFill="1" applyBorder="1"/>
    <xf numFmtId="165" fontId="18" fillId="4" borderId="0" xfId="0" applyNumberFormat="1" applyFont="1" applyFill="1" applyBorder="1"/>
    <xf numFmtId="169" fontId="9" fillId="0" borderId="14" xfId="0" applyNumberFormat="1" applyFont="1" applyFill="1" applyBorder="1"/>
    <xf numFmtId="0" fontId="9" fillId="0" borderId="0" xfId="0" applyFont="1" applyFill="1" applyBorder="1"/>
    <xf numFmtId="164" fontId="22" fillId="0" borderId="23" xfId="6" applyFont="1" applyFill="1" applyBorder="1" applyAlignment="1">
      <alignment horizontal="center"/>
    </xf>
    <xf numFmtId="0" fontId="0" fillId="0" borderId="15" xfId="0" applyFill="1" applyBorder="1" applyAlignment="1">
      <alignment horizontal="right"/>
    </xf>
    <xf numFmtId="0" fontId="0" fillId="0" borderId="19" xfId="0" applyFill="1" applyBorder="1"/>
    <xf numFmtId="164" fontId="9" fillId="0" borderId="19" xfId="6" applyFont="1" applyFill="1" applyBorder="1"/>
    <xf numFmtId="164" fontId="9" fillId="0" borderId="16" xfId="6" applyFont="1" applyFill="1" applyBorder="1"/>
    <xf numFmtId="0" fontId="0" fillId="0" borderId="17" xfId="0" applyFill="1" applyBorder="1" applyAlignment="1">
      <alignment horizontal="right"/>
    </xf>
    <xf numFmtId="164" fontId="9" fillId="0" borderId="20" xfId="6" applyFont="1" applyFill="1" applyBorder="1"/>
    <xf numFmtId="0" fontId="0" fillId="0" borderId="18" xfId="0" applyFill="1" applyBorder="1" applyAlignment="1">
      <alignment horizontal="right"/>
    </xf>
    <xf numFmtId="0" fontId="0" fillId="0" borderId="21" xfId="0" applyFill="1" applyBorder="1"/>
    <xf numFmtId="164" fontId="23" fillId="0" borderId="0" xfId="0" applyNumberFormat="1" applyFont="1"/>
    <xf numFmtId="0" fontId="23" fillId="0" borderId="0" xfId="0" applyFont="1"/>
    <xf numFmtId="0" fontId="0" fillId="0" borderId="0" xfId="0" applyFont="1"/>
    <xf numFmtId="164" fontId="24" fillId="0" borderId="0" xfId="0" applyNumberFormat="1" applyFont="1"/>
    <xf numFmtId="164" fontId="25" fillId="4" borderId="0" xfId="6" applyFont="1" applyFill="1" applyAlignment="1">
      <alignment horizontal="right"/>
    </xf>
    <xf numFmtId="164" fontId="25" fillId="4" borderId="16" xfId="0" applyNumberFormat="1" applyFont="1" applyFill="1" applyBorder="1" applyAlignment="1">
      <alignment horizontal="right"/>
    </xf>
    <xf numFmtId="164" fontId="25" fillId="4" borderId="20" xfId="0" applyNumberFormat="1" applyFont="1" applyFill="1" applyBorder="1" applyAlignment="1">
      <alignment horizontal="right"/>
    </xf>
    <xf numFmtId="164" fontId="13" fillId="0" borderId="21" xfId="6" applyFont="1" applyFill="1" applyBorder="1"/>
    <xf numFmtId="164" fontId="22" fillId="0" borderId="23" xfId="6" applyFont="1" applyFill="1" applyBorder="1"/>
    <xf numFmtId="0" fontId="9" fillId="0" borderId="19" xfId="0" applyFont="1" applyFill="1" applyBorder="1"/>
    <xf numFmtId="0" fontId="13" fillId="0" borderId="21" xfId="0" applyFont="1" applyFill="1" applyBorder="1"/>
    <xf numFmtId="14" fontId="3" fillId="0" borderId="0" xfId="0" applyNumberFormat="1" applyFont="1"/>
    <xf numFmtId="164" fontId="3" fillId="0" borderId="0" xfId="6" applyFont="1"/>
    <xf numFmtId="164" fontId="1" fillId="0" borderId="0" xfId="7" applyFont="1"/>
    <xf numFmtId="0" fontId="5" fillId="0" borderId="0" xfId="0" applyFont="1" applyFill="1"/>
    <xf numFmtId="169" fontId="5" fillId="0" borderId="14" xfId="0" applyNumberFormat="1" applyFont="1" applyFill="1" applyBorder="1"/>
    <xf numFmtId="0" fontId="9" fillId="0" borderId="15" xfId="0" applyFont="1" applyFill="1" applyBorder="1"/>
    <xf numFmtId="0" fontId="9" fillId="0" borderId="17" xfId="0" applyFont="1" applyFill="1" applyBorder="1"/>
    <xf numFmtId="0" fontId="13" fillId="0" borderId="18" xfId="0" applyFont="1" applyFill="1" applyBorder="1"/>
    <xf numFmtId="0" fontId="13" fillId="0" borderId="0" xfId="0" applyFont="1" applyFill="1" applyBorder="1"/>
    <xf numFmtId="0" fontId="0" fillId="0" borderId="21" xfId="0" applyBorder="1"/>
    <xf numFmtId="17" fontId="0" fillId="0" borderId="24" xfId="0" applyNumberFormat="1" applyBorder="1"/>
    <xf numFmtId="0" fontId="0" fillId="0" borderId="25" xfId="0" applyBorder="1"/>
    <xf numFmtId="0" fontId="0" fillId="0" borderId="26" xfId="0" applyBorder="1"/>
    <xf numFmtId="164" fontId="0" fillId="0" borderId="27" xfId="0" applyNumberFormat="1" applyBorder="1"/>
    <xf numFmtId="164" fontId="0" fillId="0" borderId="15" xfId="0" applyNumberFormat="1" applyBorder="1"/>
    <xf numFmtId="164" fontId="0" fillId="0" borderId="17" xfId="0" applyNumberFormat="1" applyBorder="1"/>
    <xf numFmtId="164" fontId="3" fillId="0" borderId="17" xfId="0" applyNumberFormat="1" applyFont="1" applyBorder="1"/>
    <xf numFmtId="0" fontId="0" fillId="0" borderId="17" xfId="0" applyBorder="1"/>
    <xf numFmtId="0" fontId="0" fillId="0" borderId="18" xfId="0" applyBorder="1"/>
    <xf numFmtId="164" fontId="9" fillId="0" borderId="0" xfId="7" applyFont="1"/>
    <xf numFmtId="0" fontId="5" fillId="0" borderId="0" xfId="0" applyFont="1" applyFill="1" applyBorder="1"/>
    <xf numFmtId="164" fontId="26" fillId="0" borderId="17" xfId="0" applyNumberFormat="1" applyFont="1" applyBorder="1"/>
    <xf numFmtId="164" fontId="26" fillId="0" borderId="0" xfId="0" applyNumberFormat="1" applyFont="1" applyBorder="1"/>
    <xf numFmtId="164" fontId="26" fillId="0" borderId="15" xfId="0" applyNumberFormat="1" applyFont="1" applyBorder="1"/>
    <xf numFmtId="164" fontId="26" fillId="0" borderId="19" xfId="0" applyNumberFormat="1" applyFont="1" applyBorder="1"/>
    <xf numFmtId="164" fontId="26" fillId="0" borderId="18" xfId="0" applyNumberFormat="1" applyFont="1" applyBorder="1"/>
    <xf numFmtId="164" fontId="26" fillId="0" borderId="21" xfId="0" applyNumberFormat="1" applyFont="1" applyBorder="1"/>
    <xf numFmtId="164" fontId="27" fillId="4" borderId="0" xfId="0" applyNumberFormat="1" applyFont="1" applyFill="1"/>
    <xf numFmtId="165" fontId="23" fillId="4" borderId="21" xfId="0" applyNumberFormat="1" applyFont="1" applyFill="1" applyBorder="1" applyAlignment="1">
      <alignment horizontal="right"/>
    </xf>
    <xf numFmtId="164" fontId="0" fillId="5" borderId="19" xfId="0" applyNumberFormat="1" applyFill="1" applyBorder="1"/>
    <xf numFmtId="164" fontId="0" fillId="5" borderId="0" xfId="0" applyNumberFormat="1" applyFill="1" applyBorder="1"/>
    <xf numFmtId="0" fontId="0" fillId="5" borderId="0" xfId="0" applyFill="1" applyBorder="1"/>
    <xf numFmtId="164" fontId="0" fillId="5" borderId="15" xfId="0" applyNumberFormat="1" applyFill="1" applyBorder="1"/>
    <xf numFmtId="164" fontId="0" fillId="5" borderId="17" xfId="0" applyNumberFormat="1" applyFill="1" applyBorder="1"/>
    <xf numFmtId="0" fontId="0" fillId="5" borderId="17" xfId="0" applyFill="1" applyBorder="1"/>
    <xf numFmtId="17" fontId="0" fillId="5" borderId="24" xfId="0" applyNumberFormat="1" applyFill="1" applyBorder="1"/>
    <xf numFmtId="0" fontId="0" fillId="5" borderId="25" xfId="0" applyFill="1" applyBorder="1"/>
    <xf numFmtId="0" fontId="0" fillId="5" borderId="26" xfId="0" applyFill="1" applyBorder="1"/>
    <xf numFmtId="164" fontId="0" fillId="5" borderId="27" xfId="0" applyNumberFormat="1" applyFill="1" applyBorder="1"/>
    <xf numFmtId="164" fontId="4" fillId="5" borderId="0" xfId="0" applyNumberFormat="1" applyFont="1" applyFill="1" applyBorder="1"/>
    <xf numFmtId="164" fontId="3" fillId="5" borderId="17" xfId="0" applyNumberFormat="1" applyFont="1" applyFill="1" applyBorder="1"/>
    <xf numFmtId="164" fontId="3" fillId="5" borderId="20" xfId="0" applyNumberFormat="1" applyFont="1" applyFill="1" applyBorder="1"/>
    <xf numFmtId="0" fontId="0" fillId="5" borderId="18" xfId="0" applyFill="1" applyBorder="1"/>
    <xf numFmtId="0" fontId="0" fillId="5" borderId="21" xfId="0" applyFill="1" applyBorder="1"/>
    <xf numFmtId="0" fontId="0" fillId="5" borderId="22" xfId="0" applyFill="1" applyBorder="1"/>
    <xf numFmtId="0" fontId="3" fillId="0" borderId="0" xfId="0" applyFont="1" applyBorder="1" applyAlignment="1">
      <alignment horizontal="right"/>
    </xf>
    <xf numFmtId="0" fontId="0" fillId="0" borderId="0" xfId="0" applyBorder="1" applyAlignment="1">
      <alignment horizontal="right"/>
    </xf>
    <xf numFmtId="164" fontId="30" fillId="0" borderId="27" xfId="0" applyNumberFormat="1" applyFont="1" applyBorder="1"/>
    <xf numFmtId="164" fontId="30" fillId="5" borderId="27" xfId="0" applyNumberFormat="1" applyFont="1" applyFill="1" applyBorder="1"/>
    <xf numFmtId="43" fontId="31" fillId="0" borderId="0" xfId="1" applyFont="1"/>
    <xf numFmtId="164" fontId="32" fillId="4" borderId="20" xfId="0" applyNumberFormat="1" applyFont="1" applyFill="1" applyBorder="1" applyAlignment="1">
      <alignment horizontal="right"/>
    </xf>
    <xf numFmtId="44" fontId="0" fillId="0" borderId="0" xfId="0" applyNumberFormat="1"/>
    <xf numFmtId="164" fontId="32" fillId="4" borderId="22" xfId="0" applyNumberFormat="1" applyFont="1" applyFill="1" applyBorder="1" applyAlignment="1">
      <alignment horizontal="right"/>
    </xf>
    <xf numFmtId="164" fontId="4" fillId="4" borderId="0" xfId="6" applyFont="1" applyFill="1" applyAlignment="1">
      <alignment horizontal="right"/>
    </xf>
    <xf numFmtId="43" fontId="0" fillId="0" borderId="0" xfId="1" applyFont="1"/>
    <xf numFmtId="43" fontId="23" fillId="0" borderId="5" xfId="1" applyFont="1" applyBorder="1"/>
    <xf numFmtId="164" fontId="23" fillId="0" borderId="28" xfId="0" applyNumberFormat="1" applyFont="1" applyBorder="1"/>
    <xf numFmtId="164" fontId="23" fillId="0" borderId="29" xfId="0" applyNumberFormat="1" applyFont="1" applyBorder="1"/>
    <xf numFmtId="164" fontId="23" fillId="0" borderId="23" xfId="0" applyNumberFormat="1" applyFont="1" applyBorder="1"/>
    <xf numFmtId="0" fontId="0" fillId="0" borderId="20" xfId="0" applyBorder="1"/>
    <xf numFmtId="0" fontId="0" fillId="0" borderId="22" xfId="0" applyBorder="1"/>
    <xf numFmtId="164" fontId="24" fillId="4" borderId="20" xfId="0" applyNumberFormat="1" applyFont="1" applyFill="1" applyBorder="1" applyAlignment="1">
      <alignment horizontal="right"/>
    </xf>
    <xf numFmtId="164" fontId="24" fillId="4" borderId="22" xfId="0" applyNumberFormat="1" applyFont="1" applyFill="1" applyBorder="1" applyAlignment="1">
      <alignment horizontal="right"/>
    </xf>
    <xf numFmtId="164" fontId="9" fillId="0" borderId="0" xfId="0" applyNumberFormat="1" applyFont="1" applyFill="1" applyBorder="1" applyAlignment="1">
      <alignment horizontal="center"/>
    </xf>
    <xf numFmtId="17" fontId="0" fillId="5" borderId="15" xfId="0" applyNumberFormat="1" applyFill="1" applyBorder="1"/>
    <xf numFmtId="17" fontId="5" fillId="5" borderId="15" xfId="0" applyNumberFormat="1" applyFont="1" applyFill="1" applyBorder="1"/>
    <xf numFmtId="17" fontId="5" fillId="5" borderId="0" xfId="0" applyNumberFormat="1" applyFont="1" applyFill="1"/>
    <xf numFmtId="0" fontId="5" fillId="5" borderId="0" xfId="0" applyFont="1" applyFill="1"/>
    <xf numFmtId="0" fontId="5" fillId="5" borderId="15" xfId="0" applyFont="1" applyFill="1" applyBorder="1"/>
    <xf numFmtId="164" fontId="13" fillId="5" borderId="27" xfId="0" applyNumberFormat="1" applyFont="1" applyFill="1" applyBorder="1"/>
    <xf numFmtId="164" fontId="13" fillId="0" borderId="20" xfId="6" applyFont="1" applyFill="1" applyBorder="1"/>
    <xf numFmtId="164" fontId="33" fillId="0" borderId="17" xfId="0" applyNumberFormat="1" applyFont="1" applyBorder="1"/>
    <xf numFmtId="164" fontId="33" fillId="0" borderId="0" xfId="0" applyNumberFormat="1" applyFont="1" applyBorder="1"/>
    <xf numFmtId="164" fontId="5" fillId="5" borderId="27" xfId="0" applyNumberFormat="1" applyFont="1" applyFill="1" applyBorder="1"/>
    <xf numFmtId="164" fontId="0" fillId="0" borderId="15" xfId="0" applyNumberFormat="1" applyBorder="1"/>
    <xf numFmtId="0" fontId="4" fillId="0" borderId="0" xfId="0" applyFont="1" applyFill="1" applyAlignment="1">
      <alignment horizontal="center"/>
    </xf>
    <xf numFmtId="164" fontId="4" fillId="0" borderId="1" xfId="7" applyFont="1" applyFill="1" applyBorder="1"/>
    <xf numFmtId="0" fontId="5" fillId="0" borderId="0" xfId="0" applyNumberFormat="1" applyFont="1" applyFill="1" applyBorder="1"/>
    <xf numFmtId="0" fontId="5" fillId="0" borderId="0" xfId="0" applyNumberFormat="1" applyFont="1" applyFill="1" applyAlignment="1">
      <alignment horizontal="left"/>
    </xf>
    <xf numFmtId="0" fontId="34" fillId="0" borderId="0" xfId="0" applyFont="1"/>
    <xf numFmtId="164" fontId="3" fillId="0" borderId="0" xfId="7" applyFont="1"/>
    <xf numFmtId="14" fontId="0" fillId="0" borderId="0" xfId="0" applyNumberFormat="1" applyFont="1"/>
    <xf numFmtId="164" fontId="8" fillId="0" borderId="0" xfId="7" applyFont="1" applyFill="1" applyBorder="1"/>
    <xf numFmtId="0" fontId="0" fillId="0" borderId="19" xfId="0" applyFill="1" applyBorder="1"/>
    <xf numFmtId="0" fontId="0" fillId="0" borderId="21" xfId="0" applyFill="1" applyBorder="1"/>
    <xf numFmtId="164" fontId="13" fillId="0" borderId="0" xfId="6" applyFont="1" applyFill="1" applyBorder="1"/>
    <xf numFmtId="0" fontId="0" fillId="0" borderId="0" xfId="0" applyFill="1" applyBorder="1"/>
    <xf numFmtId="164" fontId="22" fillId="0" borderId="31" xfId="6" applyFont="1" applyFill="1" applyBorder="1" applyAlignment="1">
      <alignment horizontal="center"/>
    </xf>
    <xf numFmtId="164" fontId="22" fillId="0" borderId="31" xfId="6" applyFont="1" applyFill="1" applyBorder="1"/>
    <xf numFmtId="0" fontId="0" fillId="0" borderId="18" xfId="0" applyFill="1" applyBorder="1" applyAlignment="1">
      <alignment horizontal="right"/>
    </xf>
    <xf numFmtId="168" fontId="8" fillId="0" borderId="21" xfId="0" applyNumberFormat="1" applyFont="1" applyFill="1" applyBorder="1" applyAlignment="1">
      <alignment horizontal="center"/>
    </xf>
    <xf numFmtId="164" fontId="13" fillId="0" borderId="22" xfId="6" applyFont="1" applyFill="1" applyBorder="1"/>
    <xf numFmtId="164" fontId="1" fillId="0" borderId="0" xfId="6" applyFont="1"/>
    <xf numFmtId="164" fontId="9" fillId="0" borderId="0" xfId="6" applyFont="1"/>
    <xf numFmtId="164" fontId="0" fillId="0" borderId="0" xfId="6" applyFont="1"/>
    <xf numFmtId="0" fontId="8" fillId="0" borderId="0" xfId="0" quotePrefix="1" applyNumberFormat="1" applyFont="1" applyFill="1" applyAlignment="1">
      <alignment horizontal="center"/>
    </xf>
    <xf numFmtId="169" fontId="13" fillId="0" borderId="0" xfId="0" applyNumberFormat="1" applyFont="1" applyFill="1" applyBorder="1"/>
    <xf numFmtId="14" fontId="0" fillId="0" borderId="0" xfId="0" applyNumberFormat="1" applyBorder="1"/>
    <xf numFmtId="0" fontId="38" fillId="0" borderId="0" xfId="0" applyFont="1" applyFill="1" applyBorder="1"/>
    <xf numFmtId="0" fontId="9" fillId="0" borderId="0" xfId="0" applyFont="1" applyFill="1"/>
    <xf numFmtId="14" fontId="38" fillId="0" borderId="0" xfId="0" applyNumberFormat="1" applyFont="1" applyFill="1" applyBorder="1"/>
    <xf numFmtId="164" fontId="0" fillId="0" borderId="4" xfId="6" applyFont="1" applyFill="1" applyBorder="1" applyAlignment="1">
      <alignment horizontal="left"/>
    </xf>
    <xf numFmtId="164" fontId="0" fillId="0" borderId="0" xfId="6" applyFont="1" applyFill="1" applyBorder="1" applyAlignment="1">
      <alignment horizontal="left"/>
    </xf>
    <xf numFmtId="164" fontId="1" fillId="0" borderId="0" xfId="6" applyFont="1" applyBorder="1"/>
    <xf numFmtId="164" fontId="0" fillId="0" borderId="0" xfId="6" applyFont="1" applyBorder="1"/>
    <xf numFmtId="164" fontId="38" fillId="0" borderId="0" xfId="6" applyFont="1"/>
    <xf numFmtId="164" fontId="8" fillId="0" borderId="0" xfId="6" applyFont="1" applyFill="1" applyBorder="1" applyAlignment="1">
      <alignment horizontal="center"/>
    </xf>
    <xf numFmtId="0" fontId="36" fillId="0" borderId="18" xfId="0" applyFont="1" applyFill="1" applyBorder="1" applyAlignment="1">
      <alignment horizontal="right"/>
    </xf>
    <xf numFmtId="0" fontId="39" fillId="0" borderId="18" xfId="0" applyFont="1" applyFill="1" applyBorder="1"/>
    <xf numFmtId="0" fontId="36" fillId="0" borderId="21" xfId="0" applyFont="1" applyFill="1" applyBorder="1"/>
    <xf numFmtId="164" fontId="39" fillId="0" borderId="21" xfId="6" applyFont="1" applyFill="1" applyBorder="1"/>
    <xf numFmtId="164" fontId="39" fillId="0" borderId="22" xfId="6" applyFont="1" applyFill="1" applyBorder="1"/>
    <xf numFmtId="164" fontId="39" fillId="0" borderId="0" xfId="0" applyNumberFormat="1" applyFont="1" applyFill="1" applyBorder="1" applyAlignment="1">
      <alignment horizontal="center"/>
    </xf>
    <xf numFmtId="0" fontId="36" fillId="0" borderId="0" xfId="0" applyFont="1" applyFill="1"/>
    <xf numFmtId="0" fontId="39" fillId="0" borderId="0" xfId="0" applyNumberFormat="1" applyFont="1" applyFill="1" applyBorder="1" applyAlignment="1">
      <alignment horizontal="center"/>
    </xf>
    <xf numFmtId="0" fontId="36" fillId="0" borderId="0" xfId="0" applyFont="1"/>
    <xf numFmtId="0" fontId="36" fillId="0" borderId="20" xfId="0" applyFont="1" applyFill="1" applyBorder="1"/>
    <xf numFmtId="164" fontId="36" fillId="0" borderId="0" xfId="0" applyNumberFormat="1" applyFont="1"/>
    <xf numFmtId="164" fontId="36" fillId="8" borderId="0" xfId="0" applyNumberFormat="1" applyFont="1" applyFill="1"/>
    <xf numFmtId="43" fontId="40" fillId="0" borderId="5" xfId="1" applyFont="1" applyBorder="1"/>
    <xf numFmtId="0" fontId="0" fillId="0" borderId="5" xfId="0" quotePrefix="1" applyBorder="1"/>
    <xf numFmtId="164" fontId="9" fillId="0" borderId="5" xfId="6" applyFont="1" applyFill="1" applyBorder="1"/>
    <xf numFmtId="0" fontId="0" fillId="0" borderId="35" xfId="0" applyBorder="1"/>
    <xf numFmtId="0" fontId="35" fillId="0" borderId="37" xfId="0" applyFont="1" applyBorder="1"/>
    <xf numFmtId="0" fontId="35" fillId="0" borderId="36" xfId="0" applyFont="1" applyBorder="1"/>
    <xf numFmtId="164" fontId="41" fillId="9" borderId="38" xfId="0" applyNumberFormat="1" applyFont="1" applyFill="1" applyBorder="1"/>
    <xf numFmtId="164" fontId="41" fillId="9" borderId="36" xfId="0" applyNumberFormat="1" applyFont="1" applyFill="1" applyBorder="1"/>
    <xf numFmtId="164" fontId="41" fillId="9" borderId="39" xfId="0" applyNumberFormat="1" applyFont="1" applyFill="1" applyBorder="1"/>
    <xf numFmtId="164" fontId="9" fillId="0" borderId="5" xfId="7" applyFont="1" applyFill="1" applyBorder="1"/>
    <xf numFmtId="0" fontId="0" fillId="0" borderId="0" xfId="0" applyAlignment="1">
      <alignment horizontal="center"/>
    </xf>
    <xf numFmtId="43" fontId="1" fillId="0" borderId="0" xfId="3" applyFont="1"/>
    <xf numFmtId="164" fontId="43" fillId="0" borderId="0" xfId="0" applyNumberFormat="1" applyFont="1" applyAlignment="1">
      <alignment horizontal="center"/>
    </xf>
    <xf numFmtId="43" fontId="43" fillId="0" borderId="0" xfId="3" applyFont="1" applyAlignment="1">
      <alignment horizontal="center"/>
    </xf>
    <xf numFmtId="14" fontId="0" fillId="0" borderId="0" xfId="0" applyNumberFormat="1" applyAlignment="1">
      <alignment horizontal="center"/>
    </xf>
    <xf numFmtId="164" fontId="9" fillId="0" borderId="0" xfId="0" applyNumberFormat="1" applyFont="1"/>
    <xf numFmtId="164" fontId="43" fillId="4" borderId="0" xfId="0" applyNumberFormat="1" applyFont="1" applyFill="1"/>
    <xf numFmtId="0" fontId="24" fillId="0" borderId="0" xfId="0" applyFont="1"/>
    <xf numFmtId="43" fontId="40" fillId="0" borderId="0" xfId="3" applyFont="1"/>
    <xf numFmtId="43" fontId="24" fillId="0" borderId="0" xfId="3" applyFont="1"/>
    <xf numFmtId="164" fontId="43" fillId="7" borderId="0" xfId="0" applyNumberFormat="1" applyFont="1" applyFill="1"/>
    <xf numFmtId="165" fontId="13" fillId="4" borderId="0" xfId="0" applyNumberFormat="1" applyFont="1" applyFill="1" applyBorder="1"/>
    <xf numFmtId="14" fontId="8" fillId="0" borderId="0" xfId="0" applyNumberFormat="1" applyFont="1" applyFill="1" applyAlignment="1">
      <alignment horizontal="center"/>
    </xf>
    <xf numFmtId="0" fontId="43" fillId="0" borderId="0" xfId="0" applyFont="1" applyFill="1" applyAlignment="1">
      <alignment horizontal="center"/>
    </xf>
    <xf numFmtId="12" fontId="9" fillId="0" borderId="0" xfId="0" applyNumberFormat="1" applyFont="1"/>
    <xf numFmtId="43" fontId="45" fillId="0" borderId="0" xfId="3" applyFont="1"/>
    <xf numFmtId="0" fontId="0" fillId="0" borderId="0" xfId="0" applyAlignment="1">
      <alignment horizontal="center"/>
    </xf>
    <xf numFmtId="0" fontId="43" fillId="0" borderId="0" xfId="0" applyFont="1" applyAlignment="1">
      <alignment horizontal="center"/>
    </xf>
    <xf numFmtId="169" fontId="46" fillId="0" borderId="0" xfId="0" applyNumberFormat="1" applyFont="1" applyFill="1" applyBorder="1"/>
    <xf numFmtId="14" fontId="47" fillId="0" borderId="0" xfId="0" applyNumberFormat="1" applyFont="1" applyBorder="1"/>
    <xf numFmtId="164" fontId="46" fillId="0" borderId="0" xfId="6" applyFont="1" applyBorder="1"/>
    <xf numFmtId="164" fontId="47" fillId="0" borderId="0" xfId="6" applyFont="1" applyBorder="1"/>
    <xf numFmtId="0" fontId="47" fillId="0" borderId="0" xfId="0" applyFont="1" applyBorder="1"/>
    <xf numFmtId="14" fontId="47" fillId="0" borderId="0" xfId="0" applyNumberFormat="1" applyFont="1" applyFill="1" applyBorder="1"/>
    <xf numFmtId="0" fontId="47" fillId="0" borderId="0" xfId="0" applyFont="1" applyFill="1" applyBorder="1"/>
    <xf numFmtId="0" fontId="3" fillId="0" borderId="2" xfId="0" applyFont="1" applyBorder="1" applyAlignment="1">
      <alignment horizontal="center"/>
    </xf>
    <xf numFmtId="0" fontId="3" fillId="0" borderId="0" xfId="0" applyFont="1" applyAlignment="1">
      <alignment horizontal="center"/>
    </xf>
    <xf numFmtId="0" fontId="10" fillId="0" borderId="0" xfId="0" applyFont="1" applyAlignment="1">
      <alignment horizontal="center"/>
    </xf>
    <xf numFmtId="0" fontId="10" fillId="0" borderId="2" xfId="0" applyFont="1" applyBorder="1" applyAlignment="1">
      <alignment horizontal="center"/>
    </xf>
    <xf numFmtId="43" fontId="5" fillId="0" borderId="0" xfId="1" applyFont="1" applyBorder="1" applyAlignment="1">
      <alignment horizontal="center"/>
    </xf>
    <xf numFmtId="43" fontId="4" fillId="0" borderId="5" xfId="1" applyFont="1" applyBorder="1" applyAlignment="1">
      <alignment horizontal="center"/>
    </xf>
    <xf numFmtId="43" fontId="5" fillId="0" borderId="12" xfId="1" applyFont="1" applyBorder="1" applyAlignment="1">
      <alignment horizontal="center"/>
    </xf>
    <xf numFmtId="43" fontId="5" fillId="0" borderId="2" xfId="1" applyFont="1" applyBorder="1" applyAlignment="1">
      <alignment horizontal="center"/>
    </xf>
    <xf numFmtId="0" fontId="0" fillId="0" borderId="5" xfId="0" applyBorder="1" applyAlignment="1">
      <alignment horizontal="left"/>
    </xf>
    <xf numFmtId="43" fontId="4" fillId="0" borderId="7" xfId="1" applyFont="1" applyBorder="1" applyAlignment="1">
      <alignment horizontal="center"/>
    </xf>
    <xf numFmtId="43" fontId="4" fillId="0" borderId="6" xfId="1" applyFont="1" applyBorder="1" applyAlignment="1">
      <alignment horizontal="center"/>
    </xf>
    <xf numFmtId="43" fontId="5" fillId="0" borderId="10" xfId="1" applyFont="1" applyBorder="1" applyAlignment="1">
      <alignment horizontal="center"/>
    </xf>
    <xf numFmtId="43" fontId="29" fillId="0" borderId="10" xfId="1" quotePrefix="1" applyFont="1" applyBorder="1" applyAlignment="1">
      <alignment horizontal="right"/>
    </xf>
    <xf numFmtId="43" fontId="29" fillId="0" borderId="0" xfId="1" applyFont="1" applyBorder="1" applyAlignment="1">
      <alignment horizontal="right"/>
    </xf>
    <xf numFmtId="0" fontId="0" fillId="0" borderId="5" xfId="0" applyBorder="1" applyAlignment="1">
      <alignment horizontal="center"/>
    </xf>
    <xf numFmtId="43" fontId="29" fillId="0" borderId="5" xfId="1" applyFont="1" applyBorder="1" applyAlignment="1">
      <alignment horizontal="center"/>
    </xf>
    <xf numFmtId="43" fontId="29" fillId="0" borderId="10" xfId="1" applyFont="1" applyBorder="1" applyAlignment="1">
      <alignment horizontal="center"/>
    </xf>
    <xf numFmtId="43" fontId="29" fillId="0" borderId="0" xfId="1" applyFont="1" applyBorder="1" applyAlignment="1">
      <alignment horizontal="center"/>
    </xf>
    <xf numFmtId="43" fontId="5" fillId="0" borderId="8" xfId="1" applyFont="1" applyBorder="1" applyAlignment="1">
      <alignment horizontal="center"/>
    </xf>
    <xf numFmtId="43" fontId="5" fillId="0" borderId="4" xfId="1" applyFont="1" applyBorder="1" applyAlignment="1">
      <alignment horizontal="center"/>
    </xf>
    <xf numFmtId="0" fontId="0" fillId="0" borderId="0" xfId="0" applyAlignment="1">
      <alignment horizontal="left" vertical="top" wrapText="1"/>
    </xf>
    <xf numFmtId="0" fontId="3" fillId="0" borderId="0" xfId="0" applyFont="1" applyBorder="1" applyAlignment="1">
      <alignment horizontal="center"/>
    </xf>
    <xf numFmtId="0" fontId="0" fillId="0" borderId="7"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0" fillId="0" borderId="5" xfId="0" applyBorder="1" applyAlignment="1">
      <alignment horizontal="center" vertical="center"/>
    </xf>
    <xf numFmtId="0" fontId="0" fillId="0" borderId="10" xfId="0" applyBorder="1" applyAlignment="1">
      <alignment horizontal="left"/>
    </xf>
    <xf numFmtId="0" fontId="0" fillId="0" borderId="0" xfId="0" applyBorder="1" applyAlignment="1">
      <alignment horizontal="left"/>
    </xf>
    <xf numFmtId="43" fontId="29" fillId="0" borderId="7" xfId="1" applyFont="1" applyBorder="1" applyAlignment="1">
      <alignment horizontal="center"/>
    </xf>
    <xf numFmtId="43" fontId="29" fillId="0" borderId="6" xfId="1" applyFont="1" applyBorder="1" applyAlignment="1">
      <alignment horizontal="center"/>
    </xf>
    <xf numFmtId="43" fontId="29" fillId="0" borderId="10" xfId="1" quotePrefix="1" applyFont="1" applyBorder="1" applyAlignment="1"/>
    <xf numFmtId="43" fontId="29" fillId="0" borderId="0" xfId="1" applyFont="1" applyBorder="1" applyAlignment="1"/>
    <xf numFmtId="0" fontId="0" fillId="0" borderId="7"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10" xfId="0" quotePrefix="1" applyBorder="1" applyAlignment="1">
      <alignment horizontal="left"/>
    </xf>
    <xf numFmtId="0" fontId="0" fillId="0" borderId="0" xfId="0" quotePrefix="1" applyBorder="1" applyAlignment="1">
      <alignment horizontal="left"/>
    </xf>
    <xf numFmtId="43" fontId="29" fillId="0" borderId="12" xfId="1" applyFont="1" applyBorder="1" applyAlignment="1">
      <alignment horizontal="center"/>
    </xf>
    <xf numFmtId="43" fontId="29" fillId="0" borderId="2" xfId="1" applyFont="1" applyBorder="1" applyAlignment="1">
      <alignment horizontal="center"/>
    </xf>
    <xf numFmtId="43" fontId="5" fillId="0" borderId="0" xfId="1" applyFont="1" applyAlignment="1">
      <alignment horizontal="center"/>
    </xf>
    <xf numFmtId="14" fontId="0" fillId="0" borderId="0" xfId="0" applyNumberFormat="1" applyAlignment="1">
      <alignment horizontal="left"/>
    </xf>
    <xf numFmtId="0" fontId="0" fillId="0" borderId="0" xfId="0" applyAlignment="1">
      <alignment horizontal="left"/>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left"/>
    </xf>
    <xf numFmtId="0" fontId="3" fillId="0" borderId="1" xfId="0" applyFont="1" applyBorder="1" applyAlignment="1">
      <alignment horizontal="left"/>
    </xf>
    <xf numFmtId="0" fontId="3" fillId="0" borderId="6" xfId="0" applyFont="1" applyBorder="1" applyAlignment="1">
      <alignment horizontal="left"/>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wrapText="1"/>
    </xf>
    <xf numFmtId="43" fontId="5" fillId="0" borderId="11" xfId="1" applyFont="1" applyBorder="1" applyAlignment="1">
      <alignment horizontal="center"/>
    </xf>
    <xf numFmtId="43" fontId="29" fillId="0" borderId="4" xfId="1" applyFont="1" applyBorder="1" applyAlignment="1">
      <alignment horizontal="right"/>
    </xf>
    <xf numFmtId="43" fontId="29" fillId="0" borderId="9" xfId="1" applyFont="1" applyBorder="1" applyAlignment="1">
      <alignment horizontal="right"/>
    </xf>
    <xf numFmtId="0" fontId="0" fillId="0" borderId="8" xfId="0" applyBorder="1" applyAlignment="1">
      <alignment horizontal="left"/>
    </xf>
    <xf numFmtId="0" fontId="0" fillId="0" borderId="4" xfId="0" applyBorder="1" applyAlignment="1">
      <alignment horizontal="left"/>
    </xf>
    <xf numFmtId="0" fontId="0" fillId="0" borderId="0" xfId="0" applyAlignment="1">
      <alignment horizontal="left" wrapText="1"/>
    </xf>
    <xf numFmtId="0" fontId="3" fillId="0" borderId="0" xfId="0" applyFont="1" applyAlignment="1">
      <alignment horizontal="left" vertical="top" wrapText="1"/>
    </xf>
    <xf numFmtId="0" fontId="0" fillId="0" borderId="2" xfId="0" applyBorder="1" applyAlignment="1">
      <alignment horizontal="center"/>
    </xf>
    <xf numFmtId="0" fontId="0" fillId="0" borderId="13" xfId="0" applyBorder="1" applyAlignment="1">
      <alignment horizontal="center"/>
    </xf>
    <xf numFmtId="43" fontId="29" fillId="0" borderId="1" xfId="1" applyFont="1" applyBorder="1" applyAlignment="1">
      <alignment horizontal="center"/>
    </xf>
    <xf numFmtId="0" fontId="0" fillId="0" borderId="0" xfId="0" applyBorder="1" applyAlignment="1">
      <alignment horizontal="center"/>
    </xf>
    <xf numFmtId="0" fontId="0" fillId="0" borderId="0" xfId="0" applyAlignment="1">
      <alignment horizontal="center"/>
    </xf>
    <xf numFmtId="43" fontId="29" fillId="0" borderId="0" xfId="1" applyFont="1" applyAlignment="1">
      <alignment horizontal="right"/>
    </xf>
    <xf numFmtId="0" fontId="0" fillId="0" borderId="11" xfId="0" applyBorder="1" applyAlignment="1">
      <alignment horizontal="left" wrapText="1"/>
    </xf>
    <xf numFmtId="43" fontId="4" fillId="0" borderId="1" xfId="0" applyNumberFormat="1"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0" fontId="0" fillId="0" borderId="7" xfId="0" applyBorder="1" applyAlignment="1">
      <alignment horizontal="right"/>
    </xf>
    <xf numFmtId="0" fontId="0" fillId="0" borderId="1" xfId="0" applyBorder="1" applyAlignment="1">
      <alignment horizontal="right"/>
    </xf>
    <xf numFmtId="0" fontId="0" fillId="0" borderId="0" xfId="0" applyAlignment="1">
      <alignment horizontal="right"/>
    </xf>
    <xf numFmtId="0" fontId="3" fillId="0" borderId="0" xfId="0" applyFont="1" applyAlignment="1">
      <alignment horizontal="left"/>
    </xf>
    <xf numFmtId="0" fontId="3" fillId="0" borderId="7" xfId="0" applyFont="1" applyBorder="1" applyAlignment="1">
      <alignment horizontal="right"/>
    </xf>
    <xf numFmtId="0" fontId="3" fillId="0" borderId="1" xfId="0" applyFont="1" applyBorder="1" applyAlignment="1">
      <alignment horizontal="right"/>
    </xf>
    <xf numFmtId="0" fontId="3" fillId="0" borderId="6" xfId="0" applyFont="1" applyBorder="1" applyAlignment="1">
      <alignment horizontal="right"/>
    </xf>
    <xf numFmtId="0" fontId="0" fillId="0" borderId="25" xfId="0" applyBorder="1" applyAlignment="1">
      <alignment horizontal="left"/>
    </xf>
    <xf numFmtId="0" fontId="0" fillId="0" borderId="30" xfId="0" applyBorder="1" applyAlignment="1">
      <alignment horizontal="left"/>
    </xf>
    <xf numFmtId="0" fontId="0" fillId="0" borderId="11" xfId="0" applyBorder="1" applyAlignment="1">
      <alignment horizontal="center"/>
    </xf>
    <xf numFmtId="0" fontId="3" fillId="0" borderId="5" xfId="0" applyFont="1" applyBorder="1" applyAlignment="1">
      <alignment horizontal="center" vertical="top" wrapText="1"/>
    </xf>
    <xf numFmtId="0" fontId="3" fillId="0" borderId="25" xfId="0" applyFont="1" applyBorder="1" applyAlignment="1">
      <alignment horizontal="center" vertical="top" wrapText="1"/>
    </xf>
    <xf numFmtId="0" fontId="3" fillId="0" borderId="27" xfId="0" applyFont="1" applyBorder="1" applyAlignment="1">
      <alignment horizontal="center" vertical="top" wrapText="1"/>
    </xf>
    <xf numFmtId="0" fontId="42" fillId="4" borderId="0" xfId="0" applyFont="1" applyFill="1" applyAlignment="1">
      <alignment horizontal="center"/>
    </xf>
    <xf numFmtId="0" fontId="43" fillId="0" borderId="0" xfId="0" applyFont="1" applyAlignment="1">
      <alignment horizontal="center"/>
    </xf>
    <xf numFmtId="14" fontId="43" fillId="4" borderId="0" xfId="0" applyNumberFormat="1" applyFont="1" applyFill="1" applyAlignment="1">
      <alignment horizontal="center"/>
    </xf>
    <xf numFmtId="14" fontId="43" fillId="7" borderId="0" xfId="0" applyNumberFormat="1" applyFont="1" applyFill="1" applyAlignment="1">
      <alignment horizontal="center"/>
    </xf>
    <xf numFmtId="164" fontId="27" fillId="4" borderId="0" xfId="0" applyNumberFormat="1" applyFont="1" applyFill="1" applyAlignment="1">
      <alignment horizontal="center"/>
    </xf>
    <xf numFmtId="0" fontId="23" fillId="0" borderId="5" xfId="0" applyFont="1" applyBorder="1" applyAlignment="1">
      <alignment horizontal="center"/>
    </xf>
    <xf numFmtId="164" fontId="27" fillId="4" borderId="2" xfId="0" applyNumberFormat="1" applyFont="1" applyFill="1" applyBorder="1" applyAlignment="1">
      <alignment horizontal="center"/>
    </xf>
    <xf numFmtId="0" fontId="0" fillId="4" borderId="0" xfId="0" applyFill="1" applyBorder="1" applyAlignment="1">
      <alignment horizontal="center"/>
    </xf>
    <xf numFmtId="0" fontId="41" fillId="0" borderId="32" xfId="0" applyFont="1" applyBorder="1" applyAlignment="1">
      <alignment horizontal="center"/>
    </xf>
    <xf numFmtId="0" fontId="41" fillId="0" borderId="33" xfId="0" applyFont="1" applyBorder="1" applyAlignment="1">
      <alignment horizontal="center"/>
    </xf>
    <xf numFmtId="0" fontId="41" fillId="0" borderId="34" xfId="0" applyFont="1" applyBorder="1" applyAlignment="1">
      <alignment horizontal="center"/>
    </xf>
    <xf numFmtId="0" fontId="44" fillId="0" borderId="0" xfId="0" applyFont="1" applyAlignment="1"/>
    <xf numFmtId="164" fontId="39" fillId="0" borderId="0" xfId="0" applyNumberFormat="1" applyFont="1"/>
    <xf numFmtId="14" fontId="36" fillId="0" borderId="0" xfId="0" applyNumberFormat="1" applyFont="1" applyAlignment="1">
      <alignment horizontal="center"/>
    </xf>
    <xf numFmtId="43" fontId="39" fillId="0" borderId="0" xfId="3" applyFont="1"/>
    <xf numFmtId="0" fontId="38" fillId="0" borderId="0" xfId="0" applyFont="1"/>
    <xf numFmtId="14" fontId="38" fillId="0" borderId="0" xfId="0" applyNumberFormat="1" applyFont="1" applyAlignment="1">
      <alignment horizontal="center"/>
    </xf>
  </cellXfs>
  <cellStyles count="9">
    <cellStyle name="Comma" xfId="1" builtinId="3"/>
    <cellStyle name="Comma 2" xfId="2"/>
    <cellStyle name="Comma 2 2" xfId="3"/>
    <cellStyle name="Comma 3" xfId="4"/>
    <cellStyle name="Comma 4" xfId="5"/>
    <cellStyle name="Currency" xfId="6" builtinId="4"/>
    <cellStyle name="Currency 2" xfId="7"/>
    <cellStyle name="Normal" xfId="0" builtinId="0"/>
    <cellStyle name="Normal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0" sqref="D30"/>
    </sheetView>
  </sheetViews>
  <sheetFormatPr defaultRowHeight="15" x14ac:dyDescent="0.25"/>
  <sheetData/>
  <phoneticPr fontId="1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A7" workbookViewId="0">
      <selection activeCell="C39" sqref="C39"/>
    </sheetView>
  </sheetViews>
  <sheetFormatPr defaultRowHeight="15" x14ac:dyDescent="0.25"/>
  <cols>
    <col min="1" max="1" width="2.85546875" customWidth="1"/>
    <col min="2" max="2" width="60.5703125" customWidth="1"/>
    <col min="3" max="3" width="14.42578125" style="4" customWidth="1"/>
    <col min="4" max="4" width="9.85546875" bestFit="1" customWidth="1"/>
    <col min="5" max="5" width="12.28515625" bestFit="1" customWidth="1"/>
    <col min="7" max="8" width="10.5703125" bestFit="1" customWidth="1"/>
    <col min="9" max="9" width="10.28515625" bestFit="1" customWidth="1"/>
  </cols>
  <sheetData>
    <row r="1" spans="1:7" ht="15.75" x14ac:dyDescent="0.25">
      <c r="A1" s="324" t="s">
        <v>9</v>
      </c>
      <c r="B1" s="324"/>
      <c r="C1" s="324"/>
    </row>
    <row r="2" spans="1:7" ht="15.75" x14ac:dyDescent="0.25">
      <c r="A2" s="324" t="s">
        <v>10</v>
      </c>
      <c r="B2" s="324"/>
      <c r="C2" s="324"/>
    </row>
    <row r="3" spans="1:7" ht="15.75" x14ac:dyDescent="0.25">
      <c r="A3" s="325" t="s">
        <v>1041</v>
      </c>
      <c r="B3" s="325"/>
      <c r="C3" s="325"/>
    </row>
    <row r="4" spans="1:7" x14ac:dyDescent="0.25">
      <c r="C4" s="6">
        <v>2020</v>
      </c>
    </row>
    <row r="5" spans="1:7" x14ac:dyDescent="0.25">
      <c r="C5" s="7" t="s">
        <v>11</v>
      </c>
    </row>
    <row r="7" spans="1:7" x14ac:dyDescent="0.25">
      <c r="A7" s="2" t="s">
        <v>12</v>
      </c>
      <c r="C7" s="65">
        <f>+'PL Statement'!K130</f>
        <v>268760.78000000003</v>
      </c>
    </row>
    <row r="8" spans="1:7" x14ac:dyDescent="0.25">
      <c r="B8" t="s">
        <v>109</v>
      </c>
    </row>
    <row r="9" spans="1:7" x14ac:dyDescent="0.25">
      <c r="B9" t="s">
        <v>362</v>
      </c>
      <c r="C9" s="65"/>
    </row>
    <row r="10" spans="1:7" x14ac:dyDescent="0.25">
      <c r="A10" s="2" t="s">
        <v>13</v>
      </c>
    </row>
    <row r="11" spans="1:7" x14ac:dyDescent="0.25">
      <c r="B11" t="s">
        <v>110</v>
      </c>
      <c r="C11" s="10" t="e">
        <f>'PL Statement'!K177</f>
        <v>#REF!</v>
      </c>
    </row>
    <row r="12" spans="1:7" x14ac:dyDescent="0.25">
      <c r="B12" s="1"/>
      <c r="C12" s="3"/>
    </row>
    <row r="13" spans="1:7" x14ac:dyDescent="0.25">
      <c r="B13" t="s">
        <v>111</v>
      </c>
      <c r="C13" s="10">
        <f>+'PL Statement'!K178</f>
        <v>42000</v>
      </c>
    </row>
    <row r="14" spans="1:7" x14ac:dyDescent="0.25">
      <c r="B14" s="1"/>
      <c r="C14" s="5" t="e">
        <f>+'PL Statement'!K132</f>
        <v>#REF!</v>
      </c>
    </row>
    <row r="15" spans="1:7" x14ac:dyDescent="0.25">
      <c r="B15" t="s">
        <v>112</v>
      </c>
      <c r="C15" s="65" t="e">
        <f>+C7-C14</f>
        <v>#REF!</v>
      </c>
    </row>
    <row r="16" spans="1:7" x14ac:dyDescent="0.25">
      <c r="A16" s="2" t="s">
        <v>14</v>
      </c>
      <c r="E16" s="17"/>
      <c r="G16" s="17"/>
    </row>
    <row r="17" spans="2:9" x14ac:dyDescent="0.25">
      <c r="B17" t="s">
        <v>113</v>
      </c>
      <c r="C17" s="66"/>
      <c r="E17" s="67"/>
    </row>
    <row r="18" spans="2:9" x14ac:dyDescent="0.25">
      <c r="B18" t="s">
        <v>114</v>
      </c>
      <c r="C18" s="66"/>
      <c r="E18" s="17"/>
    </row>
    <row r="19" spans="2:9" x14ac:dyDescent="0.25">
      <c r="B19" t="s">
        <v>326</v>
      </c>
      <c r="C19" s="67"/>
      <c r="E19" s="67"/>
    </row>
    <row r="20" spans="2:9" x14ac:dyDescent="0.25">
      <c r="B20" t="s">
        <v>115</v>
      </c>
      <c r="C20" s="66"/>
      <c r="E20" s="17"/>
    </row>
    <row r="21" spans="2:9" x14ac:dyDescent="0.25">
      <c r="B21" t="s">
        <v>116</v>
      </c>
      <c r="C21" s="66"/>
      <c r="E21" s="67"/>
    </row>
    <row r="22" spans="2:9" x14ac:dyDescent="0.25">
      <c r="B22" t="s">
        <v>117</v>
      </c>
      <c r="C22" s="66"/>
    </row>
    <row r="23" spans="2:9" x14ac:dyDescent="0.25">
      <c r="B23" t="s">
        <v>118</v>
      </c>
      <c r="C23" s="66"/>
      <c r="E23" s="17"/>
    </row>
    <row r="24" spans="2:9" x14ac:dyDescent="0.25">
      <c r="B24" t="s">
        <v>119</v>
      </c>
      <c r="C24" s="66"/>
      <c r="E24" s="67"/>
    </row>
    <row r="25" spans="2:9" x14ac:dyDescent="0.25">
      <c r="B25" t="s">
        <v>120</v>
      </c>
      <c r="C25" s="66"/>
      <c r="D25" s="14"/>
      <c r="E25" s="67"/>
    </row>
    <row r="26" spans="2:9" x14ac:dyDescent="0.25">
      <c r="B26" t="s">
        <v>121</v>
      </c>
      <c r="C26" s="66"/>
      <c r="E26" s="17"/>
      <c r="F26" s="70"/>
      <c r="G26" s="70"/>
      <c r="H26" s="70"/>
      <c r="I26" s="49"/>
    </row>
    <row r="27" spans="2:9" x14ac:dyDescent="0.25">
      <c r="B27" t="s">
        <v>122</v>
      </c>
      <c r="C27" s="66"/>
      <c r="E27" s="17"/>
    </row>
    <row r="28" spans="2:9" x14ac:dyDescent="0.25">
      <c r="B28" t="s">
        <v>123</v>
      </c>
      <c r="C28" s="66"/>
      <c r="E28" s="67"/>
    </row>
    <row r="29" spans="2:9" x14ac:dyDescent="0.25">
      <c r="B29" t="s">
        <v>124</v>
      </c>
      <c r="C29" s="66"/>
      <c r="D29" s="14"/>
      <c r="E29" s="67"/>
    </row>
    <row r="30" spans="2:9" x14ac:dyDescent="0.25">
      <c r="B30" t="s">
        <v>125</v>
      </c>
      <c r="C30" s="66"/>
      <c r="E30" s="17"/>
    </row>
    <row r="31" spans="2:9" x14ac:dyDescent="0.25">
      <c r="B31" t="s">
        <v>126</v>
      </c>
      <c r="C31" s="66"/>
      <c r="E31" s="17"/>
    </row>
    <row r="32" spans="2:9" x14ac:dyDescent="0.25">
      <c r="B32" t="s">
        <v>127</v>
      </c>
      <c r="C32" s="66"/>
      <c r="E32" s="67"/>
    </row>
    <row r="33" spans="1:5" x14ac:dyDescent="0.25">
      <c r="B33" s="1"/>
      <c r="C33" s="3">
        <f>SUM('PL Statement'!K133:L160)</f>
        <v>285785.14</v>
      </c>
      <c r="E33" s="67"/>
    </row>
    <row r="34" spans="1:5" x14ac:dyDescent="0.25">
      <c r="B34" s="2" t="s">
        <v>128</v>
      </c>
      <c r="C34" s="3" t="e">
        <f>+C15-C33</f>
        <v>#REF!</v>
      </c>
      <c r="E34" s="67"/>
    </row>
    <row r="35" spans="1:5" x14ac:dyDescent="0.25">
      <c r="B35" s="2"/>
      <c r="C35" s="3"/>
      <c r="E35" s="49"/>
    </row>
    <row r="36" spans="1:5" x14ac:dyDescent="0.25">
      <c r="A36" s="323" t="s">
        <v>9</v>
      </c>
      <c r="B36" s="323"/>
      <c r="C36" s="323"/>
    </row>
    <row r="37" spans="1:5" x14ac:dyDescent="0.25">
      <c r="A37" s="323" t="s">
        <v>15</v>
      </c>
      <c r="B37" s="323"/>
      <c r="C37" s="323"/>
    </row>
    <row r="38" spans="1:5" x14ac:dyDescent="0.25">
      <c r="A38" s="322" t="s">
        <v>1042</v>
      </c>
      <c r="B38" s="322"/>
      <c r="C38" s="322"/>
      <c r="D38" s="8"/>
    </row>
    <row r="39" spans="1:5" x14ac:dyDescent="0.25">
      <c r="C39" s="9">
        <v>2020</v>
      </c>
    </row>
    <row r="40" spans="1:5" x14ac:dyDescent="0.25">
      <c r="C40" s="9" t="s">
        <v>11</v>
      </c>
    </row>
    <row r="41" spans="1:5" x14ac:dyDescent="0.25">
      <c r="A41" s="2" t="s">
        <v>16</v>
      </c>
    </row>
    <row r="42" spans="1:5" x14ac:dyDescent="0.25">
      <c r="A42" s="2" t="s">
        <v>17</v>
      </c>
    </row>
    <row r="43" spans="1:5" x14ac:dyDescent="0.25">
      <c r="B43" t="s">
        <v>130</v>
      </c>
      <c r="C43" s="4">
        <v>1</v>
      </c>
    </row>
    <row r="44" spans="1:5" x14ac:dyDescent="0.25">
      <c r="B44" t="s">
        <v>131</v>
      </c>
      <c r="C44" s="10" t="e">
        <f>+C34</f>
        <v>#REF!</v>
      </c>
    </row>
    <row r="45" spans="1:5" ht="15.75" thickBot="1" x14ac:dyDescent="0.3">
      <c r="B45" s="2" t="s">
        <v>129</v>
      </c>
      <c r="C45" s="11" t="e">
        <f>SUM(C43:C44)</f>
        <v>#REF!</v>
      </c>
    </row>
    <row r="46" spans="1:5" ht="15.75" thickTop="1" x14ac:dyDescent="0.25">
      <c r="B46" s="2"/>
      <c r="C46" s="12"/>
    </row>
    <row r="47" spans="1:5" x14ac:dyDescent="0.25">
      <c r="B47" t="s">
        <v>18</v>
      </c>
    </row>
    <row r="49" spans="1:6" x14ac:dyDescent="0.25">
      <c r="A49" s="2" t="s">
        <v>19</v>
      </c>
    </row>
    <row r="50" spans="1:6" x14ac:dyDescent="0.25">
      <c r="B50" t="s">
        <v>133</v>
      </c>
      <c r="C50" s="4">
        <v>942.61</v>
      </c>
    </row>
    <row r="51" spans="1:6" x14ac:dyDescent="0.25">
      <c r="B51" t="s">
        <v>134</v>
      </c>
      <c r="C51" s="4">
        <v>8056.4</v>
      </c>
      <c r="E51">
        <v>8044.19</v>
      </c>
      <c r="F51" s="141" t="s">
        <v>364</v>
      </c>
    </row>
    <row r="52" spans="1:6" x14ac:dyDescent="0.25">
      <c r="B52" t="s">
        <v>344</v>
      </c>
      <c r="C52" s="4">
        <v>631.59</v>
      </c>
    </row>
    <row r="53" spans="1:6" x14ac:dyDescent="0.25">
      <c r="B53" t="s">
        <v>345</v>
      </c>
      <c r="C53" s="4">
        <v>86.99</v>
      </c>
      <c r="E53">
        <v>86.99</v>
      </c>
      <c r="F53" s="114" t="s">
        <v>363</v>
      </c>
    </row>
    <row r="54" spans="1:6" x14ac:dyDescent="0.25">
      <c r="B54" t="s">
        <v>135</v>
      </c>
      <c r="C54" s="4">
        <v>72506.429999999993</v>
      </c>
      <c r="E54">
        <v>72280.649999999994</v>
      </c>
      <c r="F54" s="142" t="s">
        <v>369</v>
      </c>
    </row>
    <row r="55" spans="1:6" x14ac:dyDescent="0.25">
      <c r="B55" t="s">
        <v>136</v>
      </c>
      <c r="C55" s="4">
        <v>31444.58</v>
      </c>
      <c r="E55">
        <v>31346.98</v>
      </c>
      <c r="F55" s="113" t="s">
        <v>368</v>
      </c>
    </row>
    <row r="56" spans="1:6" x14ac:dyDescent="0.25">
      <c r="B56" t="s">
        <v>137</v>
      </c>
      <c r="C56" s="4">
        <v>150000</v>
      </c>
      <c r="F56" t="s">
        <v>383</v>
      </c>
    </row>
    <row r="57" spans="1:6" x14ac:dyDescent="0.25">
      <c r="B57" t="s">
        <v>111</v>
      </c>
      <c r="C57" s="10">
        <f>+C13</f>
        <v>42000</v>
      </c>
    </row>
    <row r="58" spans="1:6" x14ac:dyDescent="0.25">
      <c r="B58" s="1"/>
      <c r="C58" s="3">
        <f>SUM(C50:C57)</f>
        <v>305668.59999999998</v>
      </c>
    </row>
    <row r="59" spans="1:6" x14ac:dyDescent="0.25">
      <c r="A59" s="2" t="s">
        <v>20</v>
      </c>
    </row>
    <row r="60" spans="1:6" x14ac:dyDescent="0.25">
      <c r="B60" t="s">
        <v>138</v>
      </c>
      <c r="C60" s="65">
        <f>+Depreciation!H12</f>
        <v>0</v>
      </c>
    </row>
    <row r="61" spans="1:6" x14ac:dyDescent="0.25">
      <c r="B61" t="s">
        <v>331</v>
      </c>
      <c r="C61" s="65">
        <f>+Depreciation!H14</f>
        <v>0</v>
      </c>
    </row>
    <row r="62" spans="1:6" x14ac:dyDescent="0.25">
      <c r="B62" t="s">
        <v>132</v>
      </c>
      <c r="C62" s="65">
        <f>-Depreciation!N20</f>
        <v>-2122</v>
      </c>
    </row>
    <row r="63" spans="1:6" x14ac:dyDescent="0.25">
      <c r="B63" s="1"/>
      <c r="C63" s="13">
        <f>SUM(C60:C62)</f>
        <v>-2122</v>
      </c>
    </row>
    <row r="64" spans="1:6" x14ac:dyDescent="0.25">
      <c r="B64" s="1"/>
    </row>
    <row r="65" spans="1:4" x14ac:dyDescent="0.25">
      <c r="B65" s="1"/>
      <c r="C65" s="13">
        <f>+C63</f>
        <v>-2122</v>
      </c>
    </row>
    <row r="66" spans="1:4" x14ac:dyDescent="0.25">
      <c r="A66" s="2" t="s">
        <v>139</v>
      </c>
      <c r="C66" s="13">
        <f>+C58+C65</f>
        <v>303546.59999999998</v>
      </c>
    </row>
    <row r="67" spans="1:4" x14ac:dyDescent="0.25">
      <c r="A67" s="2"/>
      <c r="C67" s="12"/>
    </row>
    <row r="68" spans="1:4" x14ac:dyDescent="0.25">
      <c r="A68" s="2" t="s">
        <v>21</v>
      </c>
    </row>
    <row r="69" spans="1:4" x14ac:dyDescent="0.25">
      <c r="B69" t="s">
        <v>140</v>
      </c>
    </row>
    <row r="70" spans="1:4" x14ac:dyDescent="0.25">
      <c r="B70" t="s">
        <v>141</v>
      </c>
    </row>
    <row r="71" spans="1:4" x14ac:dyDescent="0.25">
      <c r="B71" s="1"/>
      <c r="C71" s="13">
        <f>SUM(C69:C70)</f>
        <v>0</v>
      </c>
    </row>
    <row r="72" spans="1:4" x14ac:dyDescent="0.25">
      <c r="A72" s="2" t="s">
        <v>22</v>
      </c>
    </row>
    <row r="73" spans="1:4" x14ac:dyDescent="0.25">
      <c r="B73" t="s">
        <v>142</v>
      </c>
    </row>
    <row r="74" spans="1:4" x14ac:dyDescent="0.25">
      <c r="B74" s="1"/>
      <c r="C74" s="3" t="e">
        <f>+C75-C71</f>
        <v>#REF!</v>
      </c>
      <c r="D74" s="1"/>
    </row>
    <row r="75" spans="1:4" x14ac:dyDescent="0.25">
      <c r="B75" t="s">
        <v>346</v>
      </c>
      <c r="C75" s="3" t="e">
        <f>+C66-C45</f>
        <v>#REF!</v>
      </c>
      <c r="D75" s="14"/>
    </row>
    <row r="76" spans="1:4" x14ac:dyDescent="0.25">
      <c r="B76" t="s">
        <v>143</v>
      </c>
      <c r="C76" s="3" t="e">
        <f>+C45</f>
        <v>#REF!</v>
      </c>
    </row>
  </sheetData>
  <mergeCells count="6">
    <mergeCell ref="A38:C38"/>
    <mergeCell ref="A36:C36"/>
    <mergeCell ref="A37:C37"/>
    <mergeCell ref="A1:C1"/>
    <mergeCell ref="A2:C2"/>
    <mergeCell ref="A3:C3"/>
  </mergeCells>
  <phoneticPr fontId="14" type="noConversion"/>
  <printOptions horizontalCentered="1"/>
  <pageMargins left="0.7" right="0.7" top="0.75" bottom="0.75" header="0.3" footer="0.3"/>
  <pageSetup paperSize="9" orientation="portrait" horizontalDpi="4294967293" verticalDpi="0" r:id="rId1"/>
  <headerFooter>
    <oddFooter>&amp;C&amp;"-,Italic"&amp;8The accompanying notes form part of these financial statements.
These financial statements should be read in conjunction with the attached .&amp;"-,Regular"&amp;11
- &amp;P -</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O334"/>
  <sheetViews>
    <sheetView topLeftCell="A277" workbookViewId="0">
      <selection activeCell="F290" sqref="F290"/>
    </sheetView>
  </sheetViews>
  <sheetFormatPr defaultRowHeight="15" x14ac:dyDescent="0.25"/>
  <cols>
    <col min="1" max="1" width="3" customWidth="1"/>
    <col min="2" max="2" width="4.7109375" customWidth="1"/>
    <col min="3" max="3" width="12.42578125" customWidth="1"/>
    <col min="4" max="4" width="5.85546875" customWidth="1"/>
    <col min="5" max="5" width="4.85546875" customWidth="1"/>
    <col min="6" max="6" width="9.7109375" customWidth="1"/>
    <col min="7" max="7" width="7.28515625" customWidth="1"/>
    <col min="8" max="8" width="13.5703125" customWidth="1"/>
    <col min="9" max="9" width="13.140625" customWidth="1"/>
    <col min="10" max="10" width="4" customWidth="1"/>
    <col min="11" max="11" width="3.85546875" customWidth="1"/>
    <col min="12" max="12" width="8" customWidth="1"/>
    <col min="13" max="13" width="3.28515625" customWidth="1"/>
    <col min="14" max="14" width="13.7109375" customWidth="1"/>
    <col min="15" max="15" width="9.5703125" bestFit="1" customWidth="1"/>
  </cols>
  <sheetData>
    <row r="17" spans="2:13" ht="15.75" x14ac:dyDescent="0.25">
      <c r="B17" s="324" t="s">
        <v>9</v>
      </c>
      <c r="C17" s="324"/>
      <c r="D17" s="324"/>
      <c r="E17" s="324"/>
      <c r="F17" s="324"/>
      <c r="G17" s="324"/>
      <c r="H17" s="324"/>
      <c r="I17" s="324"/>
      <c r="J17" s="324"/>
      <c r="K17" s="324"/>
      <c r="L17" s="324"/>
      <c r="M17" s="324"/>
    </row>
    <row r="18" spans="2:13" ht="15.75" x14ac:dyDescent="0.25">
      <c r="B18" s="324" t="s">
        <v>23</v>
      </c>
      <c r="C18" s="324"/>
      <c r="D18" s="324"/>
      <c r="E18" s="324"/>
      <c r="F18" s="324"/>
      <c r="G18" s="324"/>
      <c r="H18" s="324"/>
      <c r="I18" s="324"/>
      <c r="J18" s="324"/>
      <c r="K18" s="324"/>
      <c r="L18" s="324"/>
      <c r="M18" s="324"/>
    </row>
    <row r="19" spans="2:13" ht="15.75" x14ac:dyDescent="0.25">
      <c r="B19" s="324" t="s">
        <v>1043</v>
      </c>
      <c r="C19" s="324"/>
      <c r="D19" s="324"/>
      <c r="E19" s="324"/>
      <c r="F19" s="324"/>
      <c r="G19" s="324"/>
      <c r="H19" s="324"/>
      <c r="I19" s="324"/>
      <c r="J19" s="324"/>
      <c r="K19" s="324"/>
      <c r="L19" s="324"/>
      <c r="M19" s="324"/>
    </row>
    <row r="20" spans="2:13" ht="19.5" customHeight="1" x14ac:dyDescent="0.25">
      <c r="B20" s="55" t="s">
        <v>260</v>
      </c>
      <c r="C20" s="56"/>
      <c r="D20" s="56"/>
      <c r="E20" s="56"/>
      <c r="F20" s="56"/>
      <c r="G20" s="56"/>
      <c r="H20" s="56"/>
      <c r="I20" s="56"/>
      <c r="J20" s="56"/>
      <c r="K20" s="56"/>
      <c r="L20" s="57" t="s">
        <v>259</v>
      </c>
    </row>
    <row r="21" spans="2:13" ht="19.5" customHeight="1" x14ac:dyDescent="0.25">
      <c r="B21" s="58" t="s">
        <v>261</v>
      </c>
      <c r="C21" s="20"/>
      <c r="D21" s="20"/>
      <c r="E21" s="20"/>
      <c r="F21" s="20"/>
      <c r="G21" s="20"/>
      <c r="H21" s="20"/>
      <c r="I21" s="20"/>
      <c r="J21" s="20"/>
      <c r="K21" s="20"/>
      <c r="L21" s="59">
        <v>1</v>
      </c>
    </row>
    <row r="22" spans="2:13" ht="19.5" customHeight="1" x14ac:dyDescent="0.25">
      <c r="B22" s="60" t="s">
        <v>262</v>
      </c>
      <c r="C22" s="19"/>
      <c r="D22" s="19"/>
      <c r="E22" s="19"/>
      <c r="F22" s="19"/>
      <c r="G22" s="19"/>
      <c r="H22" s="19"/>
      <c r="I22" s="19"/>
      <c r="J22" s="19"/>
      <c r="K22" s="19"/>
      <c r="L22" s="61">
        <v>2</v>
      </c>
    </row>
    <row r="26" spans="2:13" x14ac:dyDescent="0.25">
      <c r="B26" s="323" t="s">
        <v>24</v>
      </c>
      <c r="C26" s="323"/>
      <c r="D26" s="323"/>
      <c r="E26" s="323"/>
      <c r="F26" s="323"/>
      <c r="G26" s="323"/>
      <c r="H26" s="323"/>
      <c r="I26" s="323"/>
      <c r="J26" s="323"/>
      <c r="K26" s="323"/>
      <c r="L26" s="323"/>
    </row>
    <row r="27" spans="2:13" x14ac:dyDescent="0.25">
      <c r="B27" s="323" t="s">
        <v>1044</v>
      </c>
      <c r="C27" s="323"/>
      <c r="D27" s="323"/>
      <c r="E27" s="323"/>
      <c r="F27" s="323"/>
      <c r="G27" s="323"/>
      <c r="H27" s="323"/>
      <c r="I27" s="323"/>
      <c r="J27" s="323"/>
      <c r="K27" s="323"/>
      <c r="L27" s="323"/>
    </row>
    <row r="28" spans="2:13" x14ac:dyDescent="0.25">
      <c r="C28" t="s">
        <v>263</v>
      </c>
      <c r="D28" t="s">
        <v>85</v>
      </c>
      <c r="I28" t="s">
        <v>265</v>
      </c>
      <c r="K28" s="363">
        <v>941824415</v>
      </c>
      <c r="L28" s="363"/>
      <c r="M28" s="363"/>
    </row>
    <row r="29" spans="2:13" x14ac:dyDescent="0.25">
      <c r="C29" t="s">
        <v>264</v>
      </c>
      <c r="D29" t="s">
        <v>237</v>
      </c>
      <c r="I29" t="s">
        <v>266</v>
      </c>
      <c r="K29" s="362">
        <v>43974</v>
      </c>
      <c r="L29" s="362"/>
      <c r="M29" s="362"/>
    </row>
    <row r="33" spans="1:13" x14ac:dyDescent="0.25">
      <c r="I33" t="s">
        <v>25</v>
      </c>
      <c r="K33" t="s">
        <v>25</v>
      </c>
    </row>
    <row r="34" spans="1:13" x14ac:dyDescent="0.25">
      <c r="A34" s="2" t="s">
        <v>26</v>
      </c>
    </row>
    <row r="35" spans="1:13" x14ac:dyDescent="0.25">
      <c r="B35" t="s">
        <v>280</v>
      </c>
      <c r="I35" s="51">
        <f>+K130</f>
        <v>268760.78000000003</v>
      </c>
      <c r="J35" s="17"/>
      <c r="K35" s="17"/>
      <c r="L35" s="17"/>
      <c r="M35" s="17"/>
    </row>
    <row r="36" spans="1:13" x14ac:dyDescent="0.25">
      <c r="H36" s="17"/>
      <c r="I36" s="17"/>
      <c r="J36" s="17"/>
      <c r="K36" s="361">
        <f>+I35</f>
        <v>268760.78000000003</v>
      </c>
      <c r="L36" s="361"/>
      <c r="M36" s="361"/>
    </row>
    <row r="37" spans="1:13" x14ac:dyDescent="0.25">
      <c r="B37" t="s">
        <v>281</v>
      </c>
      <c r="H37" s="17"/>
      <c r="I37" s="17"/>
      <c r="J37" s="17"/>
      <c r="K37" s="361" t="e">
        <f>+K161</f>
        <v>#REF!</v>
      </c>
      <c r="L37" s="361"/>
      <c r="M37" s="361"/>
    </row>
    <row r="38" spans="1:13" x14ac:dyDescent="0.25">
      <c r="B38" t="s">
        <v>27</v>
      </c>
    </row>
    <row r="40" spans="1:13" x14ac:dyDescent="0.25">
      <c r="A40" s="323" t="s">
        <v>28</v>
      </c>
      <c r="B40" s="323"/>
      <c r="C40" s="323"/>
      <c r="D40" s="323"/>
      <c r="E40" s="323"/>
      <c r="F40" s="323"/>
      <c r="G40" s="323"/>
      <c r="H40" s="323"/>
      <c r="I40" s="323"/>
      <c r="J40" s="323"/>
      <c r="K40" s="323"/>
      <c r="L40" s="15"/>
      <c r="M40" s="15"/>
    </row>
    <row r="41" spans="1:13" x14ac:dyDescent="0.25">
      <c r="A41" s="2" t="s">
        <v>29</v>
      </c>
    </row>
    <row r="42" spans="1:13" x14ac:dyDescent="0.25">
      <c r="B42" t="s">
        <v>146</v>
      </c>
      <c r="I42">
        <v>0</v>
      </c>
    </row>
    <row r="43" spans="1:13" x14ac:dyDescent="0.25">
      <c r="B43" t="s">
        <v>30</v>
      </c>
      <c r="I43" s="19"/>
      <c r="J43" s="20"/>
    </row>
    <row r="44" spans="1:13" x14ac:dyDescent="0.25">
      <c r="K44" s="360">
        <v>0</v>
      </c>
      <c r="L44" s="360"/>
      <c r="M44" s="360"/>
    </row>
    <row r="45" spans="1:13" x14ac:dyDescent="0.25">
      <c r="B45" s="2" t="s">
        <v>145</v>
      </c>
      <c r="C45" s="2"/>
      <c r="D45" s="2"/>
      <c r="E45" s="2"/>
      <c r="F45" s="2"/>
      <c r="G45" s="2"/>
      <c r="K45" s="382">
        <v>0</v>
      </c>
      <c r="L45" s="382"/>
      <c r="M45" s="382"/>
    </row>
    <row r="46" spans="1:13" x14ac:dyDescent="0.25">
      <c r="A46" s="2" t="s">
        <v>1045</v>
      </c>
    </row>
    <row r="47" spans="1:13" x14ac:dyDescent="0.25">
      <c r="B47" t="s">
        <v>282</v>
      </c>
      <c r="K47" s="385" t="s">
        <v>231</v>
      </c>
      <c r="L47" s="385"/>
      <c r="M47" s="385"/>
    </row>
    <row r="48" spans="1:13" x14ac:dyDescent="0.25">
      <c r="A48" s="2" t="s">
        <v>31</v>
      </c>
    </row>
    <row r="49" spans="1:13" ht="49.5" customHeight="1" x14ac:dyDescent="0.25">
      <c r="B49" s="342" t="s">
        <v>267</v>
      </c>
      <c r="C49" s="342"/>
      <c r="D49" s="342"/>
      <c r="E49" s="342"/>
      <c r="F49" s="342"/>
      <c r="G49" s="342"/>
      <c r="H49" s="342"/>
      <c r="I49" s="342"/>
      <c r="J49" s="342"/>
      <c r="K49" s="342"/>
      <c r="L49" s="342"/>
      <c r="M49" s="342"/>
    </row>
    <row r="51" spans="1:13" x14ac:dyDescent="0.25">
      <c r="B51" t="s">
        <v>156</v>
      </c>
      <c r="D51" s="367">
        <v>941824415</v>
      </c>
      <c r="E51" s="368"/>
      <c r="F51" s="369"/>
      <c r="G51" s="62"/>
      <c r="H51" s="383" t="s">
        <v>147</v>
      </c>
      <c r="I51" s="384"/>
      <c r="J51" s="364">
        <v>2020</v>
      </c>
      <c r="K51" s="365"/>
      <c r="L51" s="365"/>
      <c r="M51" s="366"/>
    </row>
    <row r="52" spans="1:13" ht="30" customHeight="1" x14ac:dyDescent="0.25">
      <c r="B52" s="378" t="s">
        <v>157</v>
      </c>
      <c r="C52" s="378"/>
      <c r="D52" s="379" t="s">
        <v>148</v>
      </c>
      <c r="E52" s="342"/>
      <c r="F52" s="342"/>
      <c r="G52" s="342"/>
      <c r="H52" s="342"/>
      <c r="I52" s="342"/>
      <c r="J52" s="342"/>
      <c r="K52" s="342"/>
      <c r="L52" s="342"/>
      <c r="M52" s="342"/>
    </row>
    <row r="53" spans="1:13" x14ac:dyDescent="0.25">
      <c r="B53" s="19"/>
      <c r="C53" s="19"/>
      <c r="D53" s="19"/>
      <c r="E53" s="19"/>
      <c r="F53" s="19"/>
      <c r="G53" s="19"/>
      <c r="H53" s="19"/>
      <c r="I53" s="19"/>
      <c r="J53" s="19"/>
      <c r="K53" s="19"/>
      <c r="L53" s="20"/>
      <c r="M53" s="20"/>
    </row>
    <row r="54" spans="1:13" x14ac:dyDescent="0.25">
      <c r="B54" s="20"/>
      <c r="C54" s="20"/>
      <c r="D54" s="20"/>
      <c r="E54" s="20"/>
      <c r="F54" s="20"/>
      <c r="G54" s="20"/>
      <c r="H54" s="20"/>
      <c r="I54" s="20"/>
      <c r="J54" s="20"/>
      <c r="K54" s="20"/>
      <c r="L54" s="20"/>
      <c r="M54" s="20"/>
    </row>
    <row r="55" spans="1:13" x14ac:dyDescent="0.25">
      <c r="B55" t="s">
        <v>268</v>
      </c>
      <c r="G55" s="337" t="e">
        <f>+K36-K37</f>
        <v>#REF!</v>
      </c>
      <c r="H55" s="337"/>
      <c r="I55" s="20"/>
      <c r="J55" s="20"/>
    </row>
    <row r="56" spans="1:13" x14ac:dyDescent="0.25">
      <c r="B56" t="s">
        <v>269</v>
      </c>
      <c r="G56" s="337">
        <v>0</v>
      </c>
      <c r="H56" s="337"/>
      <c r="I56" s="20"/>
      <c r="J56" s="20"/>
    </row>
    <row r="57" spans="1:13" x14ac:dyDescent="0.25">
      <c r="B57" t="s">
        <v>270</v>
      </c>
      <c r="G57" s="337">
        <v>0</v>
      </c>
      <c r="H57" s="337"/>
      <c r="I57" s="20"/>
      <c r="J57" s="20"/>
    </row>
    <row r="58" spans="1:13" x14ac:dyDescent="0.25">
      <c r="H58" s="20"/>
      <c r="I58" s="20"/>
      <c r="J58" s="20"/>
    </row>
    <row r="59" spans="1:13" x14ac:dyDescent="0.25">
      <c r="A59" s="2" t="s">
        <v>32</v>
      </c>
    </row>
    <row r="60" spans="1:13" x14ac:dyDescent="0.25">
      <c r="B60" s="22" t="s">
        <v>33</v>
      </c>
      <c r="C60" s="22"/>
      <c r="D60" s="22"/>
      <c r="E60" s="22"/>
      <c r="F60" s="22"/>
    </row>
    <row r="61" spans="1:13" ht="63.75" customHeight="1" x14ac:dyDescent="0.25">
      <c r="B61" s="342" t="s">
        <v>271</v>
      </c>
      <c r="C61" s="342"/>
      <c r="D61" s="342"/>
      <c r="E61" s="342"/>
      <c r="F61" s="342"/>
      <c r="G61" s="342"/>
      <c r="H61" s="342"/>
      <c r="I61" s="342"/>
      <c r="J61" s="342"/>
      <c r="K61" s="342"/>
      <c r="L61" s="342"/>
      <c r="M61" s="342"/>
    </row>
    <row r="62" spans="1:13" x14ac:dyDescent="0.25">
      <c r="B62" s="22" t="s">
        <v>34</v>
      </c>
      <c r="C62" s="22"/>
      <c r="D62" s="22"/>
      <c r="E62" s="22"/>
      <c r="F62" s="22"/>
    </row>
    <row r="63" spans="1:13" ht="36.75" customHeight="1" x14ac:dyDescent="0.25">
      <c r="B63" s="342" t="s">
        <v>272</v>
      </c>
      <c r="C63" s="342"/>
      <c r="D63" s="342"/>
      <c r="E63" s="342"/>
      <c r="F63" s="342"/>
      <c r="G63" s="342"/>
      <c r="H63" s="342"/>
      <c r="I63" s="342"/>
      <c r="J63" s="342"/>
      <c r="K63" s="342"/>
      <c r="L63" s="342"/>
      <c r="M63" s="342"/>
    </row>
    <row r="64" spans="1:13" ht="34.5" customHeight="1" x14ac:dyDescent="0.25">
      <c r="B64" s="342" t="s">
        <v>273</v>
      </c>
      <c r="C64" s="342"/>
      <c r="D64" s="342"/>
      <c r="E64" s="342"/>
      <c r="F64" s="342"/>
      <c r="G64" s="342"/>
      <c r="H64" s="342"/>
      <c r="I64" s="342"/>
      <c r="J64" s="342"/>
      <c r="K64" s="342"/>
      <c r="L64" s="342"/>
      <c r="M64" s="342"/>
    </row>
    <row r="65" spans="1:13" x14ac:dyDescent="0.25">
      <c r="B65" s="22" t="s">
        <v>35</v>
      </c>
      <c r="C65" s="22"/>
      <c r="D65" s="22"/>
      <c r="E65" s="22"/>
      <c r="F65" s="22"/>
    </row>
    <row r="66" spans="1:13" ht="54" customHeight="1" x14ac:dyDescent="0.25">
      <c r="B66" s="342" t="s">
        <v>274</v>
      </c>
      <c r="C66" s="342"/>
      <c r="D66" s="342"/>
      <c r="E66" s="342"/>
      <c r="F66" s="342"/>
      <c r="G66" s="342"/>
      <c r="H66" s="342"/>
      <c r="I66" s="342"/>
      <c r="J66" s="342"/>
      <c r="K66" s="342"/>
      <c r="L66" s="342"/>
      <c r="M66" s="342"/>
    </row>
    <row r="67" spans="1:13" ht="96.75" customHeight="1" x14ac:dyDescent="0.25">
      <c r="B67" s="342" t="s">
        <v>275</v>
      </c>
      <c r="C67" s="342"/>
      <c r="D67" s="342"/>
      <c r="E67" s="342"/>
      <c r="F67" s="342"/>
      <c r="G67" s="342"/>
      <c r="H67" s="342"/>
      <c r="I67" s="342"/>
      <c r="J67" s="342"/>
      <c r="K67" s="342"/>
      <c r="L67" s="342"/>
      <c r="M67" s="342"/>
    </row>
    <row r="68" spans="1:13" x14ac:dyDescent="0.25">
      <c r="B68" s="2" t="s">
        <v>36</v>
      </c>
      <c r="C68" s="2"/>
      <c r="D68" s="2"/>
      <c r="E68" s="2"/>
      <c r="F68" s="2"/>
    </row>
    <row r="69" spans="1:13" ht="36" customHeight="1" x14ac:dyDescent="0.25">
      <c r="B69" s="342" t="s">
        <v>37</v>
      </c>
      <c r="C69" s="342"/>
      <c r="D69" s="342"/>
      <c r="E69" s="342"/>
      <c r="F69" s="342"/>
      <c r="G69" s="342"/>
      <c r="H69" s="342"/>
      <c r="I69" s="342"/>
      <c r="J69" s="342"/>
      <c r="K69" s="342"/>
      <c r="L69" s="342"/>
      <c r="M69" s="342"/>
    </row>
    <row r="70" spans="1:13" x14ac:dyDescent="0.25">
      <c r="B70" t="s">
        <v>38</v>
      </c>
    </row>
    <row r="72" spans="1:13" ht="30" customHeight="1" x14ac:dyDescent="0.25">
      <c r="B72" s="378" t="s">
        <v>149</v>
      </c>
      <c r="C72" s="378"/>
      <c r="D72" s="378"/>
      <c r="E72" s="386"/>
      <c r="F72" s="372"/>
      <c r="G72" s="372"/>
      <c r="H72" s="372"/>
      <c r="I72" s="370" t="s">
        <v>86</v>
      </c>
      <c r="J72" s="371"/>
      <c r="K72" s="354"/>
      <c r="L72" s="355"/>
      <c r="M72" s="356"/>
    </row>
    <row r="74" spans="1:13" x14ac:dyDescent="0.25">
      <c r="A74" s="2" t="s">
        <v>39</v>
      </c>
    </row>
    <row r="75" spans="1:13" x14ac:dyDescent="0.25">
      <c r="A75" s="2"/>
    </row>
    <row r="76" spans="1:13" x14ac:dyDescent="0.25">
      <c r="B76" t="s">
        <v>40</v>
      </c>
    </row>
    <row r="77" spans="1:13" ht="33.75" customHeight="1" x14ac:dyDescent="0.25">
      <c r="B77" s="342" t="s">
        <v>41</v>
      </c>
      <c r="C77" s="342"/>
      <c r="D77" s="342"/>
      <c r="E77" s="342"/>
      <c r="F77" s="342"/>
      <c r="G77" s="342"/>
      <c r="H77" s="342"/>
      <c r="I77" s="342"/>
      <c r="J77" s="342"/>
      <c r="K77" s="342"/>
      <c r="L77" s="342"/>
      <c r="M77" s="342"/>
    </row>
    <row r="78" spans="1:13" ht="38.25" customHeight="1" x14ac:dyDescent="0.25">
      <c r="B78" s="342" t="s">
        <v>276</v>
      </c>
      <c r="C78" s="342"/>
      <c r="D78" s="342"/>
      <c r="E78" s="342"/>
      <c r="F78" s="342"/>
      <c r="G78" s="342"/>
      <c r="H78" s="342"/>
      <c r="I78" s="342"/>
      <c r="J78" s="342"/>
      <c r="K78" s="342"/>
      <c r="L78" s="342"/>
      <c r="M78" s="342"/>
    </row>
    <row r="79" spans="1:13" ht="34.5" customHeight="1" x14ac:dyDescent="0.25">
      <c r="B79" s="342" t="s">
        <v>42</v>
      </c>
      <c r="C79" s="342"/>
      <c r="D79" s="342"/>
      <c r="E79" s="342"/>
      <c r="F79" s="342"/>
      <c r="G79" s="342"/>
      <c r="H79" s="342"/>
      <c r="I79" s="342"/>
      <c r="J79" s="342"/>
      <c r="K79" s="342"/>
      <c r="L79" s="342"/>
      <c r="M79" s="342"/>
    </row>
    <row r="81" spans="2:13" ht="25.5" customHeight="1" x14ac:dyDescent="0.25">
      <c r="B81" s="26" t="s">
        <v>150</v>
      </c>
      <c r="C81" s="26"/>
      <c r="D81" s="26"/>
      <c r="E81" s="26"/>
      <c r="F81" s="336"/>
      <c r="G81" s="336"/>
      <c r="H81" s="336"/>
      <c r="I81" s="370" t="s">
        <v>86</v>
      </c>
      <c r="J81" s="371"/>
      <c r="K81" s="354"/>
      <c r="L81" s="355"/>
      <c r="M81" s="356"/>
    </row>
    <row r="82" spans="2:13" ht="25.5" customHeight="1" x14ac:dyDescent="0.25">
      <c r="B82" s="26"/>
      <c r="C82" s="26"/>
      <c r="D82" s="26"/>
      <c r="E82" s="26"/>
      <c r="F82" s="20"/>
      <c r="G82" s="20"/>
      <c r="H82" s="23"/>
      <c r="J82" s="23"/>
      <c r="K82" s="20"/>
      <c r="L82" s="20"/>
      <c r="M82" s="20"/>
    </row>
    <row r="83" spans="2:13" x14ac:dyDescent="0.25">
      <c r="B83" t="s">
        <v>152</v>
      </c>
      <c r="E83" s="344"/>
      <c r="F83" s="345"/>
      <c r="G83" s="346"/>
      <c r="I83" s="380" t="s">
        <v>87</v>
      </c>
      <c r="J83" s="381"/>
      <c r="K83" s="25"/>
      <c r="L83" s="39"/>
      <c r="M83" s="24"/>
    </row>
    <row r="84" spans="2:13" x14ac:dyDescent="0.25">
      <c r="B84" t="s">
        <v>151</v>
      </c>
      <c r="E84" s="330"/>
      <c r="F84" s="330"/>
      <c r="G84" s="330"/>
      <c r="H84" s="330"/>
      <c r="I84" s="330"/>
      <c r="J84" s="330"/>
      <c r="K84" s="330"/>
      <c r="L84" s="330"/>
      <c r="M84" s="330"/>
    </row>
    <row r="85" spans="2:13" x14ac:dyDescent="0.25">
      <c r="B85" t="s">
        <v>153</v>
      </c>
      <c r="E85" s="344"/>
      <c r="F85" s="345"/>
      <c r="G85" s="346"/>
    </row>
    <row r="86" spans="2:13" ht="7.5" customHeight="1" x14ac:dyDescent="0.25">
      <c r="B86" s="19"/>
      <c r="C86" s="19"/>
      <c r="D86" s="19"/>
      <c r="E86" s="19"/>
      <c r="F86" s="19"/>
      <c r="G86" s="29"/>
      <c r="H86" s="19"/>
      <c r="I86" s="19"/>
      <c r="J86" s="19"/>
      <c r="K86" s="19"/>
      <c r="L86" s="19"/>
      <c r="M86" s="19"/>
    </row>
    <row r="87" spans="2:13" x14ac:dyDescent="0.25">
      <c r="G87" s="28"/>
    </row>
    <row r="90" spans="2:13" x14ac:dyDescent="0.25">
      <c r="B90" s="343" t="s">
        <v>1046</v>
      </c>
      <c r="C90" s="343"/>
      <c r="D90" s="343"/>
      <c r="E90" s="343"/>
      <c r="F90" s="343"/>
      <c r="G90" s="343"/>
      <c r="H90" s="343"/>
      <c r="I90" s="343"/>
      <c r="J90" s="343"/>
      <c r="K90" s="343"/>
      <c r="L90" s="36"/>
      <c r="M90" s="36"/>
    </row>
    <row r="91" spans="2:13" x14ac:dyDescent="0.25">
      <c r="B91" s="322" t="s">
        <v>1047</v>
      </c>
      <c r="C91" s="322"/>
      <c r="D91" s="322"/>
      <c r="E91" s="322"/>
      <c r="F91" s="322"/>
      <c r="G91" s="322"/>
      <c r="H91" s="322"/>
      <c r="I91" s="322"/>
      <c r="J91" s="322"/>
      <c r="K91" s="322"/>
      <c r="L91" s="16"/>
      <c r="M91" s="16"/>
    </row>
    <row r="92" spans="2:13" ht="8.25" customHeight="1" x14ac:dyDescent="0.25">
      <c r="B92" s="36"/>
      <c r="C92" s="36"/>
      <c r="D92" s="36"/>
      <c r="E92" s="36"/>
      <c r="F92" s="36"/>
      <c r="G92" s="36"/>
      <c r="H92" s="36"/>
      <c r="I92" s="36"/>
      <c r="J92" s="36"/>
      <c r="K92" s="36"/>
      <c r="L92" s="36"/>
      <c r="M92" s="36"/>
    </row>
    <row r="93" spans="2:13" x14ac:dyDescent="0.25">
      <c r="B93" s="2" t="s">
        <v>33</v>
      </c>
      <c r="C93" s="2"/>
      <c r="D93" s="2"/>
      <c r="E93" s="2"/>
      <c r="K93" s="354" t="s">
        <v>154</v>
      </c>
      <c r="L93" s="355"/>
      <c r="M93" s="356"/>
    </row>
    <row r="94" spans="2:13" ht="8.25" customHeight="1" x14ac:dyDescent="0.25">
      <c r="B94" s="19"/>
      <c r="C94" s="19"/>
      <c r="D94" s="19"/>
      <c r="E94" s="19"/>
      <c r="F94" s="19"/>
      <c r="G94" s="19"/>
      <c r="H94" s="19"/>
      <c r="I94" s="19"/>
      <c r="J94" s="19"/>
      <c r="K94" s="19"/>
      <c r="L94" s="19"/>
      <c r="M94" s="39"/>
    </row>
    <row r="95" spans="2:13" ht="8.25" customHeight="1" x14ac:dyDescent="0.25">
      <c r="B95" s="30"/>
      <c r="C95" s="30"/>
      <c r="D95" s="30"/>
      <c r="E95" s="30"/>
      <c r="F95" s="30"/>
      <c r="G95" s="30"/>
      <c r="H95" s="30"/>
      <c r="I95" s="30"/>
      <c r="J95" s="30"/>
      <c r="K95" s="30"/>
      <c r="L95" s="36"/>
      <c r="M95" s="36"/>
    </row>
    <row r="96" spans="2:13" x14ac:dyDescent="0.25">
      <c r="B96" s="2" t="s">
        <v>155</v>
      </c>
      <c r="C96" s="2"/>
      <c r="D96" s="2"/>
      <c r="E96" s="330" t="s">
        <v>148</v>
      </c>
      <c r="F96" s="330"/>
      <c r="G96" s="330"/>
      <c r="H96" s="330"/>
      <c r="I96" s="330"/>
      <c r="J96" s="330"/>
      <c r="K96" s="330"/>
      <c r="L96" s="330"/>
      <c r="M96" s="330"/>
    </row>
    <row r="97" spans="2:13" x14ac:dyDescent="0.25">
      <c r="B97" t="s">
        <v>158</v>
      </c>
      <c r="E97" s="344" t="s">
        <v>159</v>
      </c>
      <c r="F97" s="345"/>
      <c r="G97" s="346"/>
    </row>
    <row r="98" spans="2:13" ht="8.25" customHeight="1" x14ac:dyDescent="0.25">
      <c r="B98" s="19"/>
      <c r="C98" s="19"/>
      <c r="D98" s="19"/>
      <c r="E98" s="19"/>
      <c r="F98" s="19"/>
      <c r="G98" s="19"/>
      <c r="H98" s="19"/>
      <c r="I98" s="19"/>
      <c r="J98" s="19"/>
      <c r="K98" s="19"/>
      <c r="L98" s="19"/>
      <c r="M98" s="19"/>
    </row>
    <row r="99" spans="2:13" ht="17.25" customHeight="1" x14ac:dyDescent="0.25">
      <c r="B99" s="31" t="s">
        <v>43</v>
      </c>
      <c r="C99" s="31"/>
      <c r="D99" s="31"/>
      <c r="E99" s="31"/>
      <c r="F99" s="20"/>
      <c r="G99" s="20"/>
      <c r="H99" s="20"/>
      <c r="I99" s="20"/>
      <c r="J99" s="20"/>
      <c r="K99" s="20"/>
      <c r="L99" s="20"/>
      <c r="M99" s="20"/>
    </row>
    <row r="100" spans="2:13" ht="17.25" customHeight="1" x14ac:dyDescent="0.25">
      <c r="B100" t="s">
        <v>45</v>
      </c>
      <c r="E100" s="330"/>
      <c r="F100" s="330"/>
      <c r="G100" s="330"/>
      <c r="H100" s="330"/>
      <c r="I100" s="330"/>
      <c r="J100" s="330"/>
      <c r="K100" s="330"/>
      <c r="L100" s="330"/>
      <c r="M100" s="330"/>
    </row>
    <row r="101" spans="2:13" x14ac:dyDescent="0.25">
      <c r="B101" t="s">
        <v>46</v>
      </c>
      <c r="E101" s="330"/>
      <c r="F101" s="330"/>
      <c r="G101" s="330"/>
      <c r="H101" s="330"/>
      <c r="I101" s="330"/>
      <c r="J101" s="347"/>
      <c r="K101" s="347"/>
      <c r="L101" s="336"/>
      <c r="M101" s="336"/>
    </row>
    <row r="103" spans="2:13" ht="8.25" customHeight="1" x14ac:dyDescent="0.25">
      <c r="B103" s="19"/>
      <c r="C103" s="19"/>
      <c r="D103" s="19"/>
      <c r="E103" s="19"/>
      <c r="F103" s="19"/>
      <c r="G103" s="19"/>
      <c r="H103" s="19"/>
      <c r="I103" s="19"/>
      <c r="J103" s="19"/>
      <c r="K103" s="19"/>
      <c r="L103" s="20"/>
      <c r="M103" s="20"/>
    </row>
    <row r="104" spans="2:13" x14ac:dyDescent="0.25">
      <c r="B104" s="2" t="s">
        <v>44</v>
      </c>
      <c r="C104" s="2"/>
      <c r="D104" s="2"/>
      <c r="E104" s="2"/>
    </row>
    <row r="105" spans="2:13" x14ac:dyDescent="0.25">
      <c r="B105" t="s">
        <v>45</v>
      </c>
      <c r="E105" s="336"/>
      <c r="F105" s="336"/>
      <c r="G105" s="336"/>
      <c r="H105" s="336"/>
      <c r="I105" s="336"/>
      <c r="J105" s="336"/>
      <c r="K105" s="336"/>
      <c r="L105" s="336"/>
      <c r="M105" s="336"/>
    </row>
    <row r="106" spans="2:13" x14ac:dyDescent="0.25">
      <c r="B106" t="s">
        <v>46</v>
      </c>
      <c r="E106" s="336"/>
      <c r="F106" s="336"/>
      <c r="G106" s="336"/>
      <c r="H106" s="336"/>
      <c r="I106" s="336"/>
      <c r="J106" s="347"/>
      <c r="K106" s="347"/>
      <c r="L106" s="336"/>
      <c r="M106" s="336"/>
    </row>
    <row r="107" spans="2:13" ht="8.25" customHeight="1" x14ac:dyDescent="0.25">
      <c r="B107" s="19"/>
      <c r="C107" s="19"/>
      <c r="D107" s="19"/>
      <c r="E107" s="19"/>
      <c r="F107" s="19"/>
      <c r="G107" s="19"/>
      <c r="H107" s="19"/>
      <c r="I107" s="19"/>
      <c r="J107" s="19"/>
      <c r="K107" s="19"/>
      <c r="L107" s="19"/>
      <c r="M107" s="19"/>
    </row>
    <row r="108" spans="2:13" x14ac:dyDescent="0.25">
      <c r="B108" s="2" t="s">
        <v>160</v>
      </c>
      <c r="C108" s="2"/>
      <c r="D108" s="2"/>
      <c r="E108" s="2"/>
      <c r="F108" s="2" t="s">
        <v>161</v>
      </c>
    </row>
    <row r="109" spans="2:13" ht="8.25" customHeight="1" x14ac:dyDescent="0.25">
      <c r="B109" s="19"/>
      <c r="C109" s="19"/>
      <c r="D109" s="19"/>
      <c r="E109" s="19"/>
      <c r="F109" s="19"/>
      <c r="G109" s="19"/>
      <c r="H109" s="19"/>
      <c r="I109" s="19"/>
      <c r="J109" s="19"/>
      <c r="K109" s="19"/>
      <c r="L109" s="19"/>
      <c r="M109" s="19"/>
    </row>
    <row r="110" spans="2:13" x14ac:dyDescent="0.25">
      <c r="B110" s="2" t="s">
        <v>47</v>
      </c>
      <c r="C110" s="2"/>
      <c r="D110" s="2"/>
      <c r="E110" s="2"/>
    </row>
    <row r="111" spans="2:13" ht="6.75" customHeight="1" x14ac:dyDescent="0.25">
      <c r="B111" s="19"/>
      <c r="C111" s="19"/>
      <c r="D111" s="19"/>
      <c r="E111" s="19"/>
      <c r="F111" s="19"/>
      <c r="G111" s="19"/>
      <c r="H111" s="19"/>
      <c r="I111" s="19"/>
      <c r="J111" s="19"/>
      <c r="K111" s="19"/>
      <c r="L111" s="19"/>
      <c r="M111" s="19"/>
    </row>
    <row r="112" spans="2:13" x14ac:dyDescent="0.25">
      <c r="B112" s="2" t="s">
        <v>48</v>
      </c>
      <c r="C112" s="2"/>
      <c r="D112" s="2"/>
      <c r="E112" s="2"/>
    </row>
    <row r="113" spans="2:13" x14ac:dyDescent="0.25">
      <c r="C113" s="344" t="s">
        <v>164</v>
      </c>
      <c r="D113" s="345"/>
      <c r="E113" s="345"/>
      <c r="F113" s="345"/>
      <c r="G113" s="346"/>
      <c r="H113" t="s">
        <v>162</v>
      </c>
      <c r="J113" s="32" t="s">
        <v>163</v>
      </c>
      <c r="K113" s="334" t="s">
        <v>325</v>
      </c>
      <c r="L113" s="335"/>
      <c r="M113" s="18"/>
    </row>
    <row r="114" spans="2:13" x14ac:dyDescent="0.25">
      <c r="B114" s="2" t="s">
        <v>49</v>
      </c>
    </row>
    <row r="115" spans="2:13" x14ac:dyDescent="0.25">
      <c r="B115" t="s">
        <v>167</v>
      </c>
      <c r="H115" t="s">
        <v>165</v>
      </c>
      <c r="J115" s="32" t="s">
        <v>166</v>
      </c>
      <c r="K115" s="352" t="s">
        <v>283</v>
      </c>
      <c r="L115" s="353"/>
      <c r="M115" s="18"/>
    </row>
    <row r="116" spans="2:13" ht="9.75" customHeight="1" x14ac:dyDescent="0.25">
      <c r="J116" s="33"/>
      <c r="K116" s="18"/>
      <c r="L116" s="18"/>
      <c r="M116" s="18"/>
    </row>
    <row r="117" spans="2:13" x14ac:dyDescent="0.25">
      <c r="H117" t="s">
        <v>171</v>
      </c>
      <c r="J117" s="32" t="s">
        <v>168</v>
      </c>
      <c r="K117" s="357" t="s">
        <v>170</v>
      </c>
      <c r="L117" s="358"/>
      <c r="M117" s="34"/>
    </row>
    <row r="118" spans="2:13" x14ac:dyDescent="0.25">
      <c r="H118" t="s">
        <v>172</v>
      </c>
      <c r="J118" s="32" t="s">
        <v>169</v>
      </c>
      <c r="K118" s="348">
        <v>3</v>
      </c>
      <c r="L118" s="349"/>
      <c r="M118" s="18"/>
    </row>
    <row r="119" spans="2:13" ht="8.25" customHeight="1" x14ac:dyDescent="0.25">
      <c r="B119" s="19"/>
      <c r="C119" s="19"/>
      <c r="D119" s="19"/>
      <c r="E119" s="19"/>
      <c r="F119" s="19"/>
      <c r="G119" s="19"/>
      <c r="H119" s="19"/>
      <c r="I119" s="19"/>
      <c r="J119" s="19"/>
      <c r="K119" s="19"/>
      <c r="L119" s="19"/>
      <c r="M119" s="19"/>
    </row>
    <row r="120" spans="2:13" x14ac:dyDescent="0.25">
      <c r="B120" s="2" t="s">
        <v>84</v>
      </c>
      <c r="F120" s="2" t="s">
        <v>1046</v>
      </c>
    </row>
    <row r="121" spans="2:13" x14ac:dyDescent="0.25">
      <c r="B121" s="2" t="s">
        <v>50</v>
      </c>
    </row>
    <row r="122" spans="2:13" x14ac:dyDescent="0.25">
      <c r="B122" t="s">
        <v>173</v>
      </c>
      <c r="F122" t="s">
        <v>154</v>
      </c>
    </row>
    <row r="123" spans="2:13" x14ac:dyDescent="0.25">
      <c r="B123" t="s">
        <v>158</v>
      </c>
      <c r="F123" t="s">
        <v>159</v>
      </c>
    </row>
    <row r="124" spans="2:13" ht="8.25" customHeight="1" x14ac:dyDescent="0.25">
      <c r="B124" s="19"/>
      <c r="C124" s="19"/>
      <c r="D124" s="19"/>
      <c r="E124" s="19"/>
      <c r="F124" s="19"/>
      <c r="G124" s="19"/>
      <c r="H124" s="19"/>
      <c r="I124" s="19"/>
      <c r="J124" s="19"/>
      <c r="K124" s="19"/>
      <c r="L124" s="19"/>
      <c r="M124" s="19"/>
    </row>
    <row r="125" spans="2:13" x14ac:dyDescent="0.25">
      <c r="B125" s="2" t="s">
        <v>51</v>
      </c>
    </row>
    <row r="126" spans="2:13" ht="8.25" customHeight="1" x14ac:dyDescent="0.25">
      <c r="B126" s="19"/>
      <c r="C126" s="19"/>
      <c r="D126" s="19"/>
      <c r="E126" s="19"/>
      <c r="F126" s="19"/>
      <c r="G126" s="19"/>
      <c r="H126" s="19"/>
      <c r="I126" s="19"/>
      <c r="J126" s="19"/>
      <c r="K126" s="19"/>
      <c r="L126" s="19"/>
      <c r="M126" s="19"/>
    </row>
    <row r="127" spans="2:13" x14ac:dyDescent="0.25">
      <c r="B127" s="2" t="s">
        <v>181</v>
      </c>
    </row>
    <row r="128" spans="2:13" x14ac:dyDescent="0.25">
      <c r="B128" s="2" t="s">
        <v>12</v>
      </c>
    </row>
    <row r="129" spans="2:14" x14ac:dyDescent="0.25">
      <c r="C129" t="s">
        <v>284</v>
      </c>
      <c r="J129" s="32" t="s">
        <v>166</v>
      </c>
      <c r="K129" s="359">
        <f>+'Hung''s summary'!R18</f>
        <v>268760.78000000003</v>
      </c>
      <c r="L129" s="360"/>
      <c r="M129" s="35"/>
    </row>
    <row r="130" spans="2:14" x14ac:dyDescent="0.25">
      <c r="C130" t="s">
        <v>285</v>
      </c>
      <c r="J130" s="32" t="s">
        <v>174</v>
      </c>
      <c r="K130" s="331">
        <f>SUM(K129)</f>
        <v>268760.78000000003</v>
      </c>
      <c r="L130" s="332"/>
      <c r="M130" s="40"/>
    </row>
    <row r="131" spans="2:14" x14ac:dyDescent="0.25">
      <c r="B131" s="2" t="s">
        <v>52</v>
      </c>
      <c r="K131" s="42"/>
      <c r="L131" s="42"/>
      <c r="M131" s="35"/>
    </row>
    <row r="132" spans="2:14" x14ac:dyDescent="0.25">
      <c r="C132" t="s">
        <v>101</v>
      </c>
      <c r="J132" s="32" t="s">
        <v>175</v>
      </c>
      <c r="K132" s="326" t="e">
        <f>+K176+K177-K178</f>
        <v>#REF!</v>
      </c>
      <c r="L132" s="326"/>
      <c r="M132" s="213"/>
      <c r="N132" s="49"/>
    </row>
    <row r="133" spans="2:14" x14ac:dyDescent="0.25">
      <c r="C133" t="s">
        <v>334</v>
      </c>
      <c r="J133" s="32" t="s">
        <v>176</v>
      </c>
      <c r="K133" s="326">
        <f>'Hung''s summary'!R23</f>
        <v>3218.15</v>
      </c>
      <c r="L133" s="326"/>
      <c r="M133" s="214"/>
    </row>
    <row r="134" spans="2:14" x14ac:dyDescent="0.25">
      <c r="C134" t="s">
        <v>394</v>
      </c>
      <c r="J134" s="32" t="s">
        <v>177</v>
      </c>
      <c r="K134" s="326">
        <f>'Hung''s summary'!R24</f>
        <v>0</v>
      </c>
      <c r="L134" s="326"/>
      <c r="M134" s="214"/>
    </row>
    <row r="135" spans="2:14" x14ac:dyDescent="0.25">
      <c r="C135" t="s">
        <v>115</v>
      </c>
      <c r="J135" s="32" t="s">
        <v>178</v>
      </c>
      <c r="K135" s="326">
        <f>'Hung''s summary'!R25</f>
        <v>625.43000000000006</v>
      </c>
      <c r="L135" s="326"/>
      <c r="M135" s="214"/>
    </row>
    <row r="136" spans="2:14" x14ac:dyDescent="0.25">
      <c r="C136" t="s">
        <v>248</v>
      </c>
      <c r="J136" s="32"/>
      <c r="K136" s="326">
        <f>'Hung''s summary'!R26</f>
        <v>0</v>
      </c>
      <c r="L136" s="326"/>
      <c r="M136" s="35"/>
    </row>
    <row r="137" spans="2:14" x14ac:dyDescent="0.25">
      <c r="C137" t="s">
        <v>316</v>
      </c>
      <c r="J137" s="32"/>
      <c r="K137" s="326">
        <f>'Hung''s summary'!R27</f>
        <v>1863.74</v>
      </c>
      <c r="L137" s="326"/>
      <c r="M137" s="35"/>
    </row>
    <row r="138" spans="2:14" x14ac:dyDescent="0.25">
      <c r="C138" t="s">
        <v>395</v>
      </c>
      <c r="J138" s="32"/>
      <c r="K138" s="326">
        <f>'Hung''s summary'!R28</f>
        <v>0</v>
      </c>
      <c r="L138" s="326"/>
      <c r="M138" s="35"/>
    </row>
    <row r="139" spans="2:14" x14ac:dyDescent="0.25">
      <c r="C139" t="s">
        <v>396</v>
      </c>
      <c r="J139" s="32"/>
      <c r="K139" s="326">
        <f>'Hung''s summary'!R29</f>
        <v>290.04999999999995</v>
      </c>
      <c r="L139" s="326"/>
      <c r="M139" s="35"/>
    </row>
    <row r="140" spans="2:14" x14ac:dyDescent="0.25">
      <c r="C140" t="s">
        <v>119</v>
      </c>
      <c r="J140" s="32"/>
      <c r="K140" s="326">
        <f>'Hung''s summary'!R30</f>
        <v>2633.33</v>
      </c>
      <c r="L140" s="326"/>
      <c r="M140" s="35"/>
    </row>
    <row r="141" spans="2:14" x14ac:dyDescent="0.25">
      <c r="C141" t="s">
        <v>121</v>
      </c>
      <c r="J141" s="32"/>
      <c r="K141" s="326">
        <f>'Hung''s summary'!R31</f>
        <v>0</v>
      </c>
      <c r="L141" s="326"/>
      <c r="M141" s="35"/>
    </row>
    <row r="142" spans="2:14" x14ac:dyDescent="0.25">
      <c r="C142" t="s">
        <v>397</v>
      </c>
      <c r="J142" s="32"/>
      <c r="K142" s="326">
        <f>'Hung''s summary'!R32</f>
        <v>0</v>
      </c>
      <c r="L142" s="326"/>
      <c r="M142" s="35"/>
    </row>
    <row r="143" spans="2:14" x14ac:dyDescent="0.25">
      <c r="C143" t="s">
        <v>110</v>
      </c>
      <c r="J143" s="32"/>
      <c r="K143" s="326">
        <f>'Hung''s summary'!R33</f>
        <v>0</v>
      </c>
      <c r="L143" s="326"/>
      <c r="M143" s="35"/>
    </row>
    <row r="144" spans="2:14" x14ac:dyDescent="0.25">
      <c r="C144" t="s">
        <v>319</v>
      </c>
      <c r="J144" s="32"/>
      <c r="K144" s="326">
        <f>'Hung''s summary'!R34</f>
        <v>1954.1</v>
      </c>
      <c r="L144" s="326"/>
      <c r="M144" s="35"/>
    </row>
    <row r="145" spans="3:13" x14ac:dyDescent="0.25">
      <c r="C145" t="s">
        <v>123</v>
      </c>
      <c r="J145" s="32"/>
      <c r="K145" s="326">
        <f>'Hung''s summary'!R35</f>
        <v>18000</v>
      </c>
      <c r="L145" s="326"/>
      <c r="M145" s="35"/>
    </row>
    <row r="146" spans="3:13" x14ac:dyDescent="0.25">
      <c r="C146" t="s">
        <v>335</v>
      </c>
      <c r="J146" s="32"/>
      <c r="K146" s="326">
        <f>'Hung''s summary'!R36</f>
        <v>816.23</v>
      </c>
      <c r="L146" s="326"/>
      <c r="M146" s="35"/>
    </row>
    <row r="147" spans="3:13" x14ac:dyDescent="0.25">
      <c r="C147" t="s">
        <v>144</v>
      </c>
      <c r="J147" s="32"/>
      <c r="K147" s="326">
        <f>'Hung''s summary'!R38</f>
        <v>148175.5</v>
      </c>
      <c r="L147" s="326"/>
      <c r="M147" s="35"/>
    </row>
    <row r="148" spans="3:13" x14ac:dyDescent="0.25">
      <c r="C148" t="s">
        <v>127</v>
      </c>
      <c r="J148" s="32"/>
      <c r="K148" s="326">
        <f>'Hung''s summary'!R39</f>
        <v>980.92</v>
      </c>
      <c r="L148" s="326"/>
      <c r="M148" s="35"/>
    </row>
    <row r="149" spans="3:13" x14ac:dyDescent="0.25">
      <c r="C149" t="s">
        <v>126</v>
      </c>
      <c r="J149" s="32"/>
      <c r="K149" s="326">
        <f>'Hung''s summary'!R40</f>
        <v>3921.8199999999997</v>
      </c>
      <c r="L149" s="326"/>
      <c r="M149" s="35"/>
    </row>
    <row r="150" spans="3:13" x14ac:dyDescent="0.25">
      <c r="C150" t="s">
        <v>398</v>
      </c>
      <c r="J150" s="32"/>
      <c r="K150" s="326">
        <f>'Hung''s summary'!R41</f>
        <v>0</v>
      </c>
      <c r="L150" s="326"/>
      <c r="M150" s="35"/>
    </row>
    <row r="151" spans="3:13" x14ac:dyDescent="0.25">
      <c r="C151" t="s">
        <v>113</v>
      </c>
      <c r="J151" s="32"/>
      <c r="K151" s="326">
        <f>'Hung''s summary'!R42</f>
        <v>1400</v>
      </c>
      <c r="L151" s="326"/>
      <c r="M151" s="35"/>
    </row>
    <row r="152" spans="3:13" x14ac:dyDescent="0.25">
      <c r="C152" t="s">
        <v>114</v>
      </c>
      <c r="J152" s="32"/>
      <c r="K152" s="326">
        <f>'Hung''s summary'!R43</f>
        <v>399</v>
      </c>
      <c r="L152" s="326"/>
      <c r="M152" s="35"/>
    </row>
    <row r="153" spans="3:13" x14ac:dyDescent="0.25">
      <c r="C153" t="s">
        <v>391</v>
      </c>
      <c r="J153" s="32"/>
      <c r="K153" s="326">
        <f>'Hung''s summary'!R44</f>
        <v>0</v>
      </c>
      <c r="L153" s="326"/>
      <c r="M153" s="35"/>
    </row>
    <row r="154" spans="3:13" x14ac:dyDescent="0.25">
      <c r="C154" t="s">
        <v>124</v>
      </c>
      <c r="J154" s="32"/>
      <c r="K154" s="326">
        <f>'Hung''s summary'!R45</f>
        <v>847.64</v>
      </c>
      <c r="L154" s="326"/>
      <c r="M154" s="35"/>
    </row>
    <row r="155" spans="3:13" x14ac:dyDescent="0.25">
      <c r="C155" t="s">
        <v>370</v>
      </c>
      <c r="J155" s="32"/>
      <c r="K155" s="326">
        <f>'Hung''s summary'!R46</f>
        <v>84569</v>
      </c>
      <c r="L155" s="326"/>
      <c r="M155" s="35"/>
    </row>
    <row r="156" spans="3:13" x14ac:dyDescent="0.25">
      <c r="C156" t="s">
        <v>120</v>
      </c>
      <c r="J156" s="32"/>
      <c r="K156" s="326">
        <f>'Hung''s summary'!R47</f>
        <v>245.26</v>
      </c>
      <c r="L156" s="326"/>
      <c r="M156" s="35"/>
    </row>
    <row r="157" spans="3:13" x14ac:dyDescent="0.25">
      <c r="C157" t="s">
        <v>379</v>
      </c>
      <c r="J157" s="32"/>
      <c r="K157" s="326">
        <f>'Hung''s summary'!R48</f>
        <v>433.82000000000005</v>
      </c>
      <c r="L157" s="326"/>
      <c r="M157" s="35"/>
    </row>
    <row r="158" spans="3:13" x14ac:dyDescent="0.25">
      <c r="C158" t="s">
        <v>117</v>
      </c>
      <c r="J158" s="32"/>
      <c r="K158" s="326">
        <f>'Hung''s summary'!R49</f>
        <v>242.73</v>
      </c>
      <c r="L158" s="326"/>
      <c r="M158" s="35"/>
    </row>
    <row r="159" spans="3:13" x14ac:dyDescent="0.25">
      <c r="C159" t="s">
        <v>371</v>
      </c>
      <c r="J159" s="32"/>
      <c r="K159" s="326">
        <f>'Hung''s summary'!R50</f>
        <v>3065.8</v>
      </c>
      <c r="L159" s="326"/>
      <c r="M159" s="35"/>
    </row>
    <row r="160" spans="3:13" x14ac:dyDescent="0.25">
      <c r="C160" t="s">
        <v>393</v>
      </c>
      <c r="J160" s="32"/>
      <c r="K160" s="326">
        <f>'Hung''s summary'!R51</f>
        <v>12102.62</v>
      </c>
      <c r="L160" s="326"/>
      <c r="M160" s="35"/>
    </row>
    <row r="161" spans="2:15" x14ac:dyDescent="0.25">
      <c r="C161" t="s">
        <v>185</v>
      </c>
      <c r="J161" s="32" t="s">
        <v>179</v>
      </c>
      <c r="K161" s="331" t="e">
        <f>SUM(K132:K160)</f>
        <v>#REF!</v>
      </c>
      <c r="L161" s="332"/>
      <c r="M161" s="40"/>
      <c r="N161" s="49"/>
    </row>
    <row r="162" spans="2:15" ht="7.5" customHeight="1" x14ac:dyDescent="0.25">
      <c r="K162" s="42"/>
      <c r="L162" s="42"/>
      <c r="M162" s="35"/>
    </row>
    <row r="163" spans="2:15" x14ac:dyDescent="0.25">
      <c r="C163" s="2" t="s">
        <v>180</v>
      </c>
      <c r="D163" s="2"/>
      <c r="E163" s="2"/>
      <c r="J163" s="32" t="s">
        <v>179</v>
      </c>
      <c r="K163" s="331" t="e">
        <f>ABS(K130-K161)</f>
        <v>#REF!</v>
      </c>
      <c r="L163" s="332"/>
      <c r="M163" s="37" t="s">
        <v>183</v>
      </c>
    </row>
    <row r="164" spans="2:15" ht="6.75" customHeight="1" x14ac:dyDescent="0.25">
      <c r="B164" s="19"/>
      <c r="C164" s="19"/>
      <c r="D164" s="19"/>
      <c r="E164" s="19"/>
      <c r="F164" s="19"/>
      <c r="G164" s="19"/>
      <c r="H164" s="19"/>
      <c r="I164" s="19"/>
      <c r="J164" s="19"/>
      <c r="K164" s="64"/>
      <c r="L164" s="64"/>
      <c r="M164" s="19"/>
    </row>
    <row r="165" spans="2:15" x14ac:dyDescent="0.25">
      <c r="B165" s="2" t="s">
        <v>182</v>
      </c>
      <c r="K165" s="17"/>
      <c r="L165" s="17"/>
    </row>
    <row r="166" spans="2:15" x14ac:dyDescent="0.25">
      <c r="C166" t="s">
        <v>287</v>
      </c>
      <c r="J166" s="32"/>
      <c r="K166" s="331" t="e">
        <f>+K163</f>
        <v>#REF!</v>
      </c>
      <c r="L166" s="332"/>
      <c r="M166" s="37" t="s">
        <v>183</v>
      </c>
    </row>
    <row r="167" spans="2:15" x14ac:dyDescent="0.25">
      <c r="B167" s="2" t="s">
        <v>53</v>
      </c>
      <c r="K167" s="17"/>
      <c r="L167" s="17"/>
    </row>
    <row r="168" spans="2:15" x14ac:dyDescent="0.25">
      <c r="C168" t="s">
        <v>286</v>
      </c>
      <c r="J168" s="32" t="s">
        <v>186</v>
      </c>
      <c r="K168" s="333">
        <f>+K134</f>
        <v>0</v>
      </c>
      <c r="L168" s="326"/>
    </row>
    <row r="169" spans="2:15" x14ac:dyDescent="0.25">
      <c r="C169" s="2" t="s">
        <v>288</v>
      </c>
      <c r="D169" s="2"/>
      <c r="E169" s="2"/>
      <c r="J169" s="32"/>
      <c r="K169" s="331" t="e">
        <f>+K166-K168</f>
        <v>#REF!</v>
      </c>
      <c r="L169" s="332"/>
      <c r="M169" s="37" t="s">
        <v>183</v>
      </c>
    </row>
    <row r="170" spans="2:15" x14ac:dyDescent="0.25">
      <c r="B170" s="2" t="s">
        <v>29</v>
      </c>
      <c r="K170" s="17"/>
      <c r="L170" s="17"/>
    </row>
    <row r="171" spans="2:15" x14ac:dyDescent="0.25">
      <c r="C171" t="s">
        <v>289</v>
      </c>
      <c r="J171" s="32" t="s">
        <v>187</v>
      </c>
      <c r="K171" s="333">
        <f>+K134</f>
        <v>0</v>
      </c>
      <c r="L171" s="326"/>
    </row>
    <row r="172" spans="2:15" x14ac:dyDescent="0.25">
      <c r="C172" t="s">
        <v>290</v>
      </c>
      <c r="K172" s="333">
        <f>SUM(K171)</f>
        <v>0</v>
      </c>
      <c r="L172" s="326"/>
    </row>
    <row r="173" spans="2:15" x14ac:dyDescent="0.25">
      <c r="C173" s="2" t="s">
        <v>291</v>
      </c>
      <c r="D173" s="2"/>
      <c r="E173" s="2"/>
      <c r="J173" s="32" t="s">
        <v>188</v>
      </c>
      <c r="K173" s="331" t="e">
        <f>+K166</f>
        <v>#REF!</v>
      </c>
      <c r="L173" s="332"/>
      <c r="M173" s="37" t="s">
        <v>183</v>
      </c>
    </row>
    <row r="174" spans="2:15" ht="6.75" customHeight="1" x14ac:dyDescent="0.25">
      <c r="B174" s="19"/>
      <c r="C174" s="19"/>
      <c r="D174" s="19"/>
      <c r="E174" s="19"/>
      <c r="F174" s="19"/>
      <c r="G174" s="19"/>
      <c r="H174" s="19"/>
      <c r="I174" s="19"/>
      <c r="J174" s="19"/>
      <c r="K174" s="64"/>
      <c r="L174" s="64"/>
      <c r="M174" s="64"/>
    </row>
    <row r="175" spans="2:15" x14ac:dyDescent="0.25">
      <c r="B175" s="2" t="s">
        <v>184</v>
      </c>
      <c r="K175" s="17"/>
      <c r="L175" s="17"/>
    </row>
    <row r="176" spans="2:15" x14ac:dyDescent="0.25">
      <c r="C176" t="s">
        <v>292</v>
      </c>
      <c r="J176" s="32" t="s">
        <v>175</v>
      </c>
      <c r="K176" s="328">
        <v>62000</v>
      </c>
      <c r="L176" s="329"/>
      <c r="N176" s="217">
        <f>+'Hung''s summary'!R37</f>
        <v>7946.0000000000009</v>
      </c>
      <c r="O176" t="s">
        <v>413</v>
      </c>
    </row>
    <row r="177" spans="2:15" x14ac:dyDescent="0.25">
      <c r="C177" t="s">
        <v>293</v>
      </c>
      <c r="J177" s="32" t="s">
        <v>174</v>
      </c>
      <c r="K177" s="337" t="e">
        <f>SUM(N176:N177)-10000</f>
        <v>#REF!</v>
      </c>
      <c r="L177" s="337"/>
      <c r="N177" s="217" t="e">
        <f>+#REF!</f>
        <v>#REF!</v>
      </c>
      <c r="O177" t="s">
        <v>414</v>
      </c>
    </row>
    <row r="178" spans="2:15" x14ac:dyDescent="0.25">
      <c r="C178" t="s">
        <v>294</v>
      </c>
      <c r="J178" s="32" t="s">
        <v>163</v>
      </c>
      <c r="K178" s="350">
        <v>42000</v>
      </c>
      <c r="L178" s="351"/>
      <c r="M178" s="38" t="s">
        <v>166</v>
      </c>
    </row>
    <row r="179" spans="2:15" x14ac:dyDescent="0.25">
      <c r="C179" t="s">
        <v>295</v>
      </c>
      <c r="J179" s="32" t="s">
        <v>168</v>
      </c>
      <c r="K179" s="340"/>
      <c r="L179" s="341"/>
    </row>
    <row r="180" spans="2:15" x14ac:dyDescent="0.25">
      <c r="C180" t="s">
        <v>296</v>
      </c>
      <c r="J180" s="32" t="s">
        <v>169</v>
      </c>
      <c r="K180" s="338"/>
      <c r="L180" s="339"/>
    </row>
    <row r="181" spans="2:15" x14ac:dyDescent="0.25">
      <c r="C181" t="s">
        <v>297</v>
      </c>
      <c r="J181" s="32" t="s">
        <v>189</v>
      </c>
      <c r="K181" s="338"/>
      <c r="L181" s="339"/>
    </row>
    <row r="182" spans="2:15" x14ac:dyDescent="0.25">
      <c r="C182" t="s">
        <v>298</v>
      </c>
      <c r="J182" s="32" t="s">
        <v>176</v>
      </c>
      <c r="K182" s="338"/>
      <c r="L182" s="339"/>
    </row>
    <row r="183" spans="2:15" ht="6.75" customHeight="1" x14ac:dyDescent="0.25">
      <c r="B183" s="19"/>
      <c r="C183" s="19"/>
      <c r="D183" s="19"/>
      <c r="E183" s="19"/>
      <c r="F183" s="19"/>
      <c r="G183" s="19"/>
      <c r="H183" s="19"/>
      <c r="I183" s="19"/>
      <c r="J183" s="19"/>
      <c r="K183" s="64"/>
      <c r="L183" s="64"/>
      <c r="M183" s="19"/>
    </row>
    <row r="184" spans="2:15" x14ac:dyDescent="0.25">
      <c r="B184" s="2" t="s">
        <v>190</v>
      </c>
      <c r="K184" s="17"/>
      <c r="L184" s="17"/>
    </row>
    <row r="185" spans="2:15" x14ac:dyDescent="0.25">
      <c r="C185" s="2" t="s">
        <v>54</v>
      </c>
      <c r="D185" s="2"/>
      <c r="E185" s="2"/>
      <c r="K185" s="17"/>
      <c r="L185" s="17"/>
    </row>
    <row r="186" spans="2:15" x14ac:dyDescent="0.25">
      <c r="C186" t="s">
        <v>299</v>
      </c>
      <c r="J186" s="32" t="s">
        <v>163</v>
      </c>
      <c r="K186" s="333">
        <f>+J333</f>
        <v>6404</v>
      </c>
      <c r="L186" s="326"/>
    </row>
    <row r="187" spans="2:15" x14ac:dyDescent="0.25">
      <c r="C187" s="2" t="s">
        <v>55</v>
      </c>
      <c r="D187" s="2"/>
      <c r="E187" s="2"/>
      <c r="K187" s="17"/>
      <c r="L187" s="17"/>
    </row>
    <row r="188" spans="2:15" x14ac:dyDescent="0.25">
      <c r="C188" t="s">
        <v>300</v>
      </c>
      <c r="J188" s="32" t="s">
        <v>169</v>
      </c>
      <c r="K188" s="333">
        <f>+Depreciation!O20</f>
        <v>4282</v>
      </c>
      <c r="L188" s="326"/>
    </row>
    <row r="189" spans="2:15" ht="6.75" customHeight="1" x14ac:dyDescent="0.25">
      <c r="B189" s="19"/>
      <c r="C189" s="19"/>
      <c r="D189" s="19"/>
      <c r="E189" s="19"/>
      <c r="F189" s="19"/>
      <c r="G189" s="19"/>
      <c r="H189" s="19"/>
      <c r="I189" s="19"/>
      <c r="J189" s="19"/>
      <c r="K189" s="19"/>
      <c r="L189" s="19"/>
      <c r="M189" s="19"/>
    </row>
    <row r="190" spans="2:15" x14ac:dyDescent="0.25">
      <c r="B190" s="2" t="s">
        <v>191</v>
      </c>
    </row>
    <row r="191" spans="2:15" x14ac:dyDescent="0.25">
      <c r="C191" t="s">
        <v>301</v>
      </c>
      <c r="J191" s="32" t="s">
        <v>161</v>
      </c>
      <c r="K191" s="27" t="s">
        <v>161</v>
      </c>
      <c r="L191" s="28"/>
    </row>
    <row r="192" spans="2:15" x14ac:dyDescent="0.25">
      <c r="C192" t="s">
        <v>56</v>
      </c>
      <c r="J192" s="32" t="s">
        <v>175</v>
      </c>
      <c r="K192" s="338">
        <v>0</v>
      </c>
      <c r="L192" s="339"/>
    </row>
    <row r="193" spans="2:13" x14ac:dyDescent="0.25">
      <c r="C193" t="s">
        <v>57</v>
      </c>
      <c r="J193" s="32" t="s">
        <v>163</v>
      </c>
      <c r="K193" s="338">
        <v>0</v>
      </c>
      <c r="L193" s="339"/>
    </row>
    <row r="194" spans="2:13" x14ac:dyDescent="0.25">
      <c r="C194" t="s">
        <v>58</v>
      </c>
    </row>
    <row r="195" spans="2:13" x14ac:dyDescent="0.25">
      <c r="C195" t="s">
        <v>59</v>
      </c>
      <c r="J195" s="32" t="s">
        <v>166</v>
      </c>
      <c r="K195" s="21"/>
      <c r="L195" s="20"/>
    </row>
    <row r="196" spans="2:13" x14ac:dyDescent="0.25">
      <c r="C196" t="s">
        <v>60</v>
      </c>
      <c r="J196" s="32" t="s">
        <v>168</v>
      </c>
      <c r="K196" s="21"/>
      <c r="L196" s="20"/>
    </row>
    <row r="197" spans="2:13" ht="6.75" customHeight="1" x14ac:dyDescent="0.25">
      <c r="B197" s="19"/>
      <c r="C197" s="19"/>
      <c r="D197" s="19"/>
      <c r="E197" s="19"/>
      <c r="F197" s="19"/>
      <c r="G197" s="19"/>
      <c r="H197" s="19"/>
      <c r="I197" s="19"/>
      <c r="J197" s="19"/>
      <c r="K197" s="19"/>
      <c r="L197" s="19"/>
      <c r="M197" s="19"/>
    </row>
    <row r="198" spans="2:13" x14ac:dyDescent="0.25">
      <c r="B198" s="2" t="s">
        <v>61</v>
      </c>
    </row>
    <row r="199" spans="2:13" x14ac:dyDescent="0.25">
      <c r="C199" t="s">
        <v>302</v>
      </c>
      <c r="J199" s="32" t="s">
        <v>163</v>
      </c>
      <c r="K199" s="21" t="s">
        <v>161</v>
      </c>
      <c r="L199" s="20"/>
    </row>
    <row r="200" spans="2:13" ht="12.75" customHeight="1" x14ac:dyDescent="0.25">
      <c r="B200" s="2" t="s">
        <v>84</v>
      </c>
      <c r="F200" s="2" t="s">
        <v>1046</v>
      </c>
    </row>
    <row r="201" spans="2:13" ht="12.75" customHeight="1" x14ac:dyDescent="0.25">
      <c r="B201" s="2" t="s">
        <v>50</v>
      </c>
    </row>
    <row r="202" spans="2:13" ht="12.75" customHeight="1" x14ac:dyDescent="0.25">
      <c r="B202" t="s">
        <v>173</v>
      </c>
      <c r="F202" t="s">
        <v>154</v>
      </c>
    </row>
    <row r="203" spans="2:13" ht="12.75" customHeight="1" x14ac:dyDescent="0.25">
      <c r="B203" t="s">
        <v>158</v>
      </c>
      <c r="F203" t="s">
        <v>159</v>
      </c>
    </row>
    <row r="204" spans="2:13" ht="6.75" customHeight="1" x14ac:dyDescent="0.25">
      <c r="B204" s="19"/>
      <c r="C204" s="19"/>
      <c r="D204" s="19"/>
      <c r="E204" s="19"/>
      <c r="F204" s="19"/>
      <c r="G204" s="19"/>
      <c r="H204" s="19"/>
      <c r="I204" s="19"/>
      <c r="J204" s="19"/>
      <c r="K204" s="19"/>
      <c r="L204" s="19"/>
      <c r="M204" s="19"/>
    </row>
    <row r="205" spans="2:13" ht="13.5" customHeight="1" x14ac:dyDescent="0.25">
      <c r="B205" t="s">
        <v>62</v>
      </c>
    </row>
    <row r="206" spans="2:13" ht="13.5" customHeight="1" x14ac:dyDescent="0.25">
      <c r="B206" t="s">
        <v>63</v>
      </c>
    </row>
    <row r="207" spans="2:13" ht="13.5" customHeight="1" x14ac:dyDescent="0.25">
      <c r="B207" t="s">
        <v>64</v>
      </c>
    </row>
    <row r="208" spans="2:13" ht="13.5" customHeight="1" x14ac:dyDescent="0.25">
      <c r="C208" s="2" t="s">
        <v>65</v>
      </c>
      <c r="D208" s="2"/>
      <c r="E208" s="2"/>
    </row>
    <row r="209" spans="2:13" ht="13.5" customHeight="1" x14ac:dyDescent="0.25">
      <c r="B209" s="41">
        <v>24</v>
      </c>
      <c r="C209" t="s">
        <v>303</v>
      </c>
      <c r="K209" s="32" t="s">
        <v>177</v>
      </c>
      <c r="L209" s="21" t="s">
        <v>161</v>
      </c>
    </row>
    <row r="210" spans="2:13" ht="13.5" customHeight="1" x14ac:dyDescent="0.25">
      <c r="C210" t="s">
        <v>66</v>
      </c>
    </row>
    <row r="211" spans="2:13" ht="13.5" customHeight="1" x14ac:dyDescent="0.25">
      <c r="C211" t="s">
        <v>67</v>
      </c>
    </row>
    <row r="212" spans="2:13" ht="13.5" customHeight="1" x14ac:dyDescent="0.25">
      <c r="C212" t="s">
        <v>68</v>
      </c>
    </row>
    <row r="213" spans="2:13" ht="13.5" customHeight="1" x14ac:dyDescent="0.25">
      <c r="B213" s="19"/>
      <c r="C213" s="19"/>
      <c r="D213" s="19"/>
      <c r="E213" s="19"/>
      <c r="F213" s="19"/>
      <c r="G213" s="19"/>
      <c r="H213" s="19"/>
      <c r="I213" s="19"/>
      <c r="J213" s="19"/>
      <c r="K213" s="19"/>
      <c r="L213" s="20"/>
      <c r="M213" s="20"/>
    </row>
    <row r="214" spans="2:13" ht="13.5" customHeight="1" x14ac:dyDescent="0.25">
      <c r="B214" s="41">
        <v>25</v>
      </c>
      <c r="C214" t="s">
        <v>304</v>
      </c>
      <c r="K214" s="32" t="s">
        <v>178</v>
      </c>
      <c r="L214" s="21" t="s">
        <v>161</v>
      </c>
    </row>
    <row r="215" spans="2:13" ht="13.5" customHeight="1" x14ac:dyDescent="0.25">
      <c r="C215" t="s">
        <v>69</v>
      </c>
    </row>
    <row r="216" spans="2:13" ht="13.5" customHeight="1" x14ac:dyDescent="0.25">
      <c r="C216" t="s">
        <v>70</v>
      </c>
    </row>
    <row r="217" spans="2:13" ht="13.5" customHeight="1" x14ac:dyDescent="0.25">
      <c r="B217" s="19"/>
      <c r="C217" s="19"/>
      <c r="D217" s="19"/>
      <c r="E217" s="19"/>
      <c r="F217" s="19"/>
      <c r="G217" s="19"/>
      <c r="H217" s="19"/>
      <c r="I217" s="19"/>
      <c r="J217" s="19"/>
      <c r="K217" s="19"/>
      <c r="L217" s="20"/>
      <c r="M217" s="20"/>
    </row>
    <row r="218" spans="2:13" ht="13.5" customHeight="1" x14ac:dyDescent="0.25">
      <c r="B218" s="41">
        <v>26</v>
      </c>
      <c r="C218" t="s">
        <v>193</v>
      </c>
      <c r="K218" s="32" t="s">
        <v>194</v>
      </c>
      <c r="L218" s="21" t="s">
        <v>161</v>
      </c>
    </row>
    <row r="219" spans="2:13" ht="13.5" customHeight="1" x14ac:dyDescent="0.25">
      <c r="C219" t="s">
        <v>305</v>
      </c>
    </row>
    <row r="220" spans="2:13" ht="13.5" customHeight="1" x14ac:dyDescent="0.25">
      <c r="C220" t="s">
        <v>71</v>
      </c>
    </row>
    <row r="221" spans="2:13" ht="13.5" customHeight="1" x14ac:dyDescent="0.25">
      <c r="C221" t="s">
        <v>72</v>
      </c>
    </row>
    <row r="222" spans="2:13" ht="13.5" customHeight="1" x14ac:dyDescent="0.25">
      <c r="B222" s="19"/>
      <c r="C222" s="19"/>
      <c r="D222" s="19"/>
      <c r="E222" s="19"/>
      <c r="F222" s="19"/>
      <c r="G222" s="19"/>
      <c r="H222" s="19"/>
      <c r="I222" s="19"/>
      <c r="J222" s="19"/>
      <c r="K222" s="19"/>
      <c r="L222" s="20"/>
      <c r="M222" s="20"/>
    </row>
    <row r="223" spans="2:13" ht="13.5" customHeight="1" x14ac:dyDescent="0.25">
      <c r="B223" s="41">
        <v>27</v>
      </c>
      <c r="C223" t="s">
        <v>192</v>
      </c>
      <c r="K223" s="32" t="s">
        <v>195</v>
      </c>
      <c r="L223" s="21" t="s">
        <v>161</v>
      </c>
    </row>
    <row r="224" spans="2:13" ht="13.5" customHeight="1" x14ac:dyDescent="0.25">
      <c r="C224" t="s">
        <v>306</v>
      </c>
    </row>
    <row r="225" spans="2:13" ht="13.5" customHeight="1" x14ac:dyDescent="0.25">
      <c r="B225" s="19"/>
      <c r="C225" s="19"/>
      <c r="D225" s="19"/>
      <c r="E225" s="19"/>
      <c r="F225" s="19"/>
      <c r="G225" s="19"/>
      <c r="H225" s="19"/>
      <c r="I225" s="19"/>
      <c r="J225" s="19"/>
      <c r="K225" s="19"/>
      <c r="L225" s="20"/>
      <c r="M225" s="20"/>
    </row>
    <row r="226" spans="2:13" ht="13.5" customHeight="1" x14ac:dyDescent="0.25">
      <c r="B226" s="41">
        <v>28</v>
      </c>
      <c r="C226" t="s">
        <v>197</v>
      </c>
      <c r="K226" s="32" t="s">
        <v>196</v>
      </c>
      <c r="L226" s="21" t="s">
        <v>161</v>
      </c>
    </row>
    <row r="227" spans="2:13" ht="13.5" customHeight="1" x14ac:dyDescent="0.25">
      <c r="C227" t="s">
        <v>307</v>
      </c>
    </row>
    <row r="228" spans="2:13" ht="13.5" customHeight="1" x14ac:dyDescent="0.25">
      <c r="C228" t="s">
        <v>73</v>
      </c>
    </row>
    <row r="229" spans="2:13" ht="13.5" customHeight="1" x14ac:dyDescent="0.25">
      <c r="C229" t="s">
        <v>74</v>
      </c>
    </row>
    <row r="230" spans="2:13" ht="13.5" customHeight="1" x14ac:dyDescent="0.25">
      <c r="C230" t="s">
        <v>75</v>
      </c>
    </row>
    <row r="231" spans="2:13" ht="13.5" customHeight="1" x14ac:dyDescent="0.25">
      <c r="C231" t="s">
        <v>76</v>
      </c>
    </row>
    <row r="232" spans="2:13" ht="6.75" customHeight="1" x14ac:dyDescent="0.25">
      <c r="B232" s="19"/>
      <c r="C232" s="19"/>
      <c r="D232" s="19"/>
      <c r="E232" s="19"/>
      <c r="F232" s="19"/>
      <c r="G232" s="19"/>
      <c r="H232" s="19"/>
      <c r="I232" s="19"/>
      <c r="J232" s="19"/>
      <c r="K232" s="19"/>
      <c r="L232" s="19"/>
      <c r="M232" s="19"/>
    </row>
    <row r="233" spans="2:13" ht="13.5" customHeight="1" x14ac:dyDescent="0.25">
      <c r="B233" s="2" t="s">
        <v>77</v>
      </c>
    </row>
    <row r="234" spans="2:13" ht="12.75" customHeight="1" x14ac:dyDescent="0.25">
      <c r="B234" s="63"/>
      <c r="C234" s="63"/>
      <c r="H234" s="63" t="s">
        <v>308</v>
      </c>
      <c r="J234" s="32" t="s">
        <v>175</v>
      </c>
      <c r="K234" s="337">
        <v>0</v>
      </c>
      <c r="L234" s="337"/>
    </row>
    <row r="235" spans="2:13" ht="12.75" customHeight="1" x14ac:dyDescent="0.25">
      <c r="B235" s="63"/>
      <c r="C235" s="63"/>
      <c r="H235" s="63" t="s">
        <v>309</v>
      </c>
      <c r="J235" s="32" t="s">
        <v>224</v>
      </c>
      <c r="K235" s="337">
        <v>0</v>
      </c>
      <c r="L235" s="337"/>
    </row>
    <row r="236" spans="2:13" ht="12.75" customHeight="1" x14ac:dyDescent="0.25">
      <c r="B236" s="63"/>
      <c r="C236" s="63"/>
      <c r="H236" s="63" t="s">
        <v>78</v>
      </c>
      <c r="J236" s="32" t="s">
        <v>225</v>
      </c>
      <c r="K236" s="337"/>
      <c r="L236" s="337"/>
    </row>
    <row r="237" spans="2:13" ht="12.75" customHeight="1" x14ac:dyDescent="0.25">
      <c r="B237" s="63"/>
      <c r="C237" s="63"/>
      <c r="H237" s="63" t="s">
        <v>310</v>
      </c>
      <c r="J237" s="32" t="s">
        <v>163</v>
      </c>
      <c r="K237" s="327">
        <f>SUM(K234:L236)</f>
        <v>0</v>
      </c>
      <c r="L237" s="327"/>
    </row>
    <row r="238" spans="2:13" ht="12.75" customHeight="1" x14ac:dyDescent="0.25">
      <c r="B238" s="63"/>
      <c r="C238" s="63"/>
      <c r="H238" s="63" t="s">
        <v>79</v>
      </c>
      <c r="J238" s="32" t="s">
        <v>166</v>
      </c>
      <c r="K238" s="337"/>
      <c r="L238" s="337"/>
    </row>
    <row r="239" spans="2:13" ht="12.75" customHeight="1" x14ac:dyDescent="0.25">
      <c r="B239" s="63"/>
      <c r="C239" s="63"/>
      <c r="H239" s="63" t="s">
        <v>80</v>
      </c>
      <c r="K239" s="17"/>
      <c r="L239" s="17"/>
    </row>
    <row r="240" spans="2:13" ht="12.75" customHeight="1" x14ac:dyDescent="0.25">
      <c r="B240" s="63"/>
      <c r="C240" s="63"/>
      <c r="H240" s="63" t="s">
        <v>288</v>
      </c>
      <c r="J240" s="32" t="s">
        <v>226</v>
      </c>
      <c r="K240" s="327">
        <f>SUM(K238)</f>
        <v>0</v>
      </c>
      <c r="L240" s="327"/>
    </row>
    <row r="241" spans="2:12" ht="12.75" customHeight="1" x14ac:dyDescent="0.25">
      <c r="B241" s="63"/>
      <c r="C241" s="63"/>
      <c r="H241" s="63" t="s">
        <v>81</v>
      </c>
      <c r="J241" s="32" t="s">
        <v>168</v>
      </c>
      <c r="K241" s="337">
        <v>0</v>
      </c>
      <c r="L241" s="337"/>
    </row>
    <row r="242" spans="2:12" ht="12.75" customHeight="1" x14ac:dyDescent="0.25">
      <c r="B242" s="63"/>
      <c r="C242" s="63"/>
      <c r="H242" s="63" t="s">
        <v>80</v>
      </c>
      <c r="K242" s="17"/>
      <c r="L242" s="17"/>
    </row>
    <row r="243" spans="2:12" ht="14.25" customHeight="1" x14ac:dyDescent="0.25">
      <c r="B243" s="63" t="s">
        <v>206</v>
      </c>
      <c r="C243" s="63"/>
      <c r="E243" s="32" t="s">
        <v>218</v>
      </c>
      <c r="F243" s="21"/>
      <c r="H243" s="63" t="s">
        <v>288</v>
      </c>
      <c r="J243" s="32" t="s">
        <v>227</v>
      </c>
      <c r="K243" s="327">
        <f>SUM(K241:L242)</f>
        <v>0</v>
      </c>
      <c r="L243" s="327"/>
    </row>
    <row r="244" spans="2:12" ht="14.25" customHeight="1" x14ac:dyDescent="0.25">
      <c r="B244" s="63" t="s">
        <v>207</v>
      </c>
      <c r="C244" s="63"/>
      <c r="H244" s="63" t="s">
        <v>198</v>
      </c>
      <c r="J244" s="32" t="s">
        <v>169</v>
      </c>
      <c r="K244" s="337">
        <v>0</v>
      </c>
      <c r="L244" s="337"/>
    </row>
    <row r="245" spans="2:12" ht="14.25" customHeight="1" x14ac:dyDescent="0.25">
      <c r="B245" s="63" t="s">
        <v>208</v>
      </c>
      <c r="C245" s="63"/>
      <c r="E245" s="32" t="s">
        <v>219</v>
      </c>
      <c r="F245" s="21"/>
      <c r="H245" s="63" t="s">
        <v>288</v>
      </c>
      <c r="J245" s="32" t="s">
        <v>228</v>
      </c>
      <c r="K245" s="327">
        <f>SUM(K244)</f>
        <v>0</v>
      </c>
      <c r="L245" s="327"/>
    </row>
    <row r="246" spans="2:12" ht="14.25" customHeight="1" x14ac:dyDescent="0.25">
      <c r="B246" s="63" t="s">
        <v>209</v>
      </c>
      <c r="C246" s="63"/>
      <c r="H246" s="63" t="s">
        <v>199</v>
      </c>
      <c r="J246" s="32" t="s">
        <v>187</v>
      </c>
      <c r="K246" s="337">
        <v>0</v>
      </c>
      <c r="L246" s="337"/>
    </row>
    <row r="247" spans="2:12" ht="14.25" customHeight="1" x14ac:dyDescent="0.25">
      <c r="B247" s="63" t="s">
        <v>210</v>
      </c>
      <c r="C247" s="63"/>
      <c r="E247" s="32" t="s">
        <v>220</v>
      </c>
      <c r="F247" s="21"/>
      <c r="H247" s="63" t="s">
        <v>200</v>
      </c>
      <c r="K247" s="17"/>
      <c r="L247" s="17"/>
    </row>
    <row r="248" spans="2:12" ht="14.25" customHeight="1" x14ac:dyDescent="0.25">
      <c r="B248" s="63" t="s">
        <v>211</v>
      </c>
      <c r="C248" s="63"/>
      <c r="H248" s="63" t="s">
        <v>311</v>
      </c>
      <c r="J248" s="32" t="s">
        <v>229</v>
      </c>
      <c r="K248" s="327">
        <v>0</v>
      </c>
      <c r="L248" s="327"/>
    </row>
    <row r="249" spans="2:12" ht="14.25" customHeight="1" x14ac:dyDescent="0.25">
      <c r="B249" s="63" t="s">
        <v>212</v>
      </c>
      <c r="C249" s="63"/>
      <c r="E249" s="32" t="s">
        <v>221</v>
      </c>
      <c r="F249" s="21"/>
      <c r="H249" s="63" t="s">
        <v>201</v>
      </c>
      <c r="J249" s="32" t="s">
        <v>189</v>
      </c>
      <c r="K249" s="337">
        <v>0</v>
      </c>
      <c r="L249" s="337"/>
    </row>
    <row r="250" spans="2:12" ht="14.25" customHeight="1" x14ac:dyDescent="0.25">
      <c r="B250" s="63" t="s">
        <v>213</v>
      </c>
      <c r="C250" s="63"/>
      <c r="H250" s="63" t="s">
        <v>202</v>
      </c>
      <c r="K250" s="17"/>
      <c r="L250" s="17"/>
    </row>
    <row r="251" spans="2:12" ht="14.25" customHeight="1" x14ac:dyDescent="0.25">
      <c r="B251" s="63" t="s">
        <v>214</v>
      </c>
      <c r="C251" s="63"/>
      <c r="E251" s="32" t="s">
        <v>222</v>
      </c>
      <c r="F251" s="21"/>
      <c r="H251" s="63" t="s">
        <v>203</v>
      </c>
      <c r="J251" s="32" t="s">
        <v>176</v>
      </c>
      <c r="K251" s="327">
        <f>SUM(F243:F254)</f>
        <v>0</v>
      </c>
      <c r="L251" s="327"/>
    </row>
    <row r="252" spans="2:12" ht="14.25" customHeight="1" x14ac:dyDescent="0.25">
      <c r="B252" s="63" t="s">
        <v>215</v>
      </c>
      <c r="C252" s="63"/>
      <c r="H252" s="63" t="s">
        <v>204</v>
      </c>
      <c r="K252" s="17"/>
      <c r="L252" s="17"/>
    </row>
    <row r="253" spans="2:12" ht="14.25" customHeight="1" x14ac:dyDescent="0.25">
      <c r="B253" s="63" t="s">
        <v>216</v>
      </c>
      <c r="C253" s="63"/>
      <c r="H253" s="63" t="s">
        <v>312</v>
      </c>
      <c r="J253" s="32" t="s">
        <v>196</v>
      </c>
      <c r="K253" s="327">
        <v>0</v>
      </c>
      <c r="L253" s="327"/>
    </row>
    <row r="254" spans="2:12" ht="14.25" customHeight="1" x14ac:dyDescent="0.25">
      <c r="B254" s="63" t="s">
        <v>217</v>
      </c>
      <c r="C254" s="63"/>
      <c r="E254" s="32" t="s">
        <v>223</v>
      </c>
      <c r="F254" s="21"/>
      <c r="H254" s="63" t="s">
        <v>205</v>
      </c>
      <c r="K254" s="17"/>
      <c r="L254" s="17"/>
    </row>
    <row r="255" spans="2:12" ht="14.25" customHeight="1" x14ac:dyDescent="0.25">
      <c r="B255" s="63"/>
      <c r="C255" s="63"/>
      <c r="H255" s="63" t="s">
        <v>82</v>
      </c>
      <c r="K255" s="17"/>
      <c r="L255" s="17"/>
    </row>
    <row r="256" spans="2:12" ht="14.25" customHeight="1" x14ac:dyDescent="0.25">
      <c r="H256" s="63" t="s">
        <v>83</v>
      </c>
      <c r="J256" s="32" t="s">
        <v>230</v>
      </c>
      <c r="K256" s="327">
        <v>0</v>
      </c>
      <c r="L256" s="327"/>
    </row>
    <row r="257" spans="2:13" ht="14.25" customHeight="1" x14ac:dyDescent="0.25">
      <c r="H257" s="63" t="s">
        <v>145</v>
      </c>
      <c r="J257" s="32" t="s">
        <v>174</v>
      </c>
      <c r="K257" s="327">
        <v>0</v>
      </c>
      <c r="L257" s="327"/>
    </row>
    <row r="258" spans="2:13" x14ac:dyDescent="0.25">
      <c r="B258" s="2" t="s">
        <v>84</v>
      </c>
      <c r="F258" s="2" t="s">
        <v>1046</v>
      </c>
    </row>
    <row r="259" spans="2:13" x14ac:dyDescent="0.25">
      <c r="B259" s="2" t="s">
        <v>50</v>
      </c>
    </row>
    <row r="260" spans="2:13" x14ac:dyDescent="0.25">
      <c r="B260" t="s">
        <v>173</v>
      </c>
      <c r="F260" t="s">
        <v>154</v>
      </c>
    </row>
    <row r="261" spans="2:13" x14ac:dyDescent="0.25">
      <c r="B261" t="s">
        <v>158</v>
      </c>
      <c r="F261" t="s">
        <v>159</v>
      </c>
    </row>
    <row r="262" spans="2:13" ht="8.25" customHeight="1" x14ac:dyDescent="0.25">
      <c r="B262" s="19"/>
      <c r="C262" s="19"/>
      <c r="D262" s="19"/>
      <c r="E262" s="19"/>
      <c r="F262" s="19"/>
      <c r="G262" s="19"/>
      <c r="H262" s="19"/>
      <c r="I262" s="19"/>
      <c r="J262" s="19"/>
      <c r="K262" s="19"/>
      <c r="L262" s="19"/>
      <c r="M262" s="19"/>
    </row>
    <row r="263" spans="2:13" ht="13.5" customHeight="1" x14ac:dyDescent="0.25">
      <c r="B263" s="20"/>
      <c r="C263" s="20"/>
      <c r="D263" s="20"/>
      <c r="E263" s="20"/>
      <c r="F263" s="20"/>
      <c r="G263" s="20"/>
      <c r="H263" s="20"/>
      <c r="I263" s="20"/>
      <c r="J263" s="20"/>
      <c r="K263" s="20"/>
      <c r="L263" s="20"/>
      <c r="M263" s="20"/>
    </row>
    <row r="264" spans="2:13" x14ac:dyDescent="0.25">
      <c r="B264" s="342" t="s">
        <v>232</v>
      </c>
      <c r="C264" s="342"/>
      <c r="D264" s="342"/>
      <c r="E264" s="342"/>
      <c r="F264" s="342"/>
      <c r="G264" s="342"/>
      <c r="H264" s="342"/>
      <c r="I264" s="342"/>
      <c r="J264" s="342"/>
      <c r="K264" s="342"/>
      <c r="L264" s="342"/>
      <c r="M264" s="342"/>
    </row>
    <row r="265" spans="2:13" ht="49.5" customHeight="1" x14ac:dyDescent="0.25">
      <c r="B265" s="342" t="s">
        <v>279</v>
      </c>
      <c r="C265" s="342"/>
      <c r="D265" s="342"/>
      <c r="E265" s="342"/>
      <c r="F265" s="342"/>
      <c r="G265" s="342"/>
      <c r="H265" s="342"/>
      <c r="I265" s="342"/>
      <c r="J265" s="342"/>
      <c r="K265" s="342"/>
      <c r="L265" s="342"/>
      <c r="M265" s="342"/>
    </row>
    <row r="266" spans="2:13" ht="25.5" customHeight="1" x14ac:dyDescent="0.25">
      <c r="B266" s="26" t="s">
        <v>150</v>
      </c>
      <c r="C266" s="26"/>
      <c r="D266" s="26"/>
      <c r="E266" s="26"/>
      <c r="F266" s="336"/>
      <c r="G266" s="336"/>
      <c r="H266" s="336"/>
      <c r="I266" s="370" t="s">
        <v>86</v>
      </c>
      <c r="J266" s="371"/>
      <c r="K266" s="354"/>
      <c r="L266" s="355"/>
      <c r="M266" s="356"/>
    </row>
    <row r="267" spans="2:13" ht="25.5" customHeight="1" x14ac:dyDescent="0.25">
      <c r="B267" s="26"/>
      <c r="C267" s="26"/>
      <c r="D267" s="26"/>
      <c r="E267" s="26"/>
      <c r="F267" s="20"/>
      <c r="G267" s="20"/>
      <c r="H267" s="23"/>
      <c r="J267" s="23"/>
      <c r="K267" s="20"/>
      <c r="L267" s="20"/>
      <c r="M267" s="20"/>
    </row>
    <row r="268" spans="2:13" x14ac:dyDescent="0.25">
      <c r="B268" t="s">
        <v>152</v>
      </c>
      <c r="E268" s="344"/>
      <c r="F268" s="345"/>
      <c r="G268" s="346"/>
      <c r="I268" s="380" t="s">
        <v>87</v>
      </c>
      <c r="J268" s="381"/>
      <c r="K268" s="25"/>
      <c r="L268" s="39"/>
      <c r="M268" s="24"/>
    </row>
    <row r="269" spans="2:13" x14ac:dyDescent="0.25">
      <c r="B269" t="s">
        <v>151</v>
      </c>
      <c r="E269" s="330"/>
      <c r="F269" s="330"/>
      <c r="G269" s="330"/>
      <c r="H269" s="330"/>
      <c r="I269" s="330"/>
      <c r="J269" s="330"/>
      <c r="K269" s="330"/>
      <c r="L269" s="330"/>
      <c r="M269" s="330"/>
    </row>
    <row r="270" spans="2:13" x14ac:dyDescent="0.25">
      <c r="B270" t="s">
        <v>153</v>
      </c>
      <c r="E270" s="344"/>
      <c r="F270" s="345"/>
      <c r="G270" s="346"/>
    </row>
    <row r="271" spans="2:13" ht="7.5" customHeight="1" x14ac:dyDescent="0.25">
      <c r="B271" s="19"/>
      <c r="C271" s="19"/>
      <c r="D271" s="19"/>
      <c r="E271" s="19"/>
      <c r="F271" s="19"/>
      <c r="G271" s="29"/>
      <c r="H271" s="19"/>
      <c r="I271" s="19"/>
      <c r="J271" s="19"/>
      <c r="K271" s="19"/>
      <c r="L271" s="19"/>
      <c r="M271" s="19"/>
    </row>
    <row r="272" spans="2:13" ht="7.5" customHeight="1" x14ac:dyDescent="0.25">
      <c r="B272" s="20"/>
      <c r="C272" s="20"/>
      <c r="D272" s="20"/>
      <c r="E272" s="20"/>
      <c r="F272" s="20"/>
      <c r="G272" s="28"/>
      <c r="H272" s="20"/>
      <c r="I272" s="20"/>
      <c r="J272" s="20"/>
      <c r="K272" s="20"/>
      <c r="L272" s="20"/>
      <c r="M272" s="20"/>
    </row>
    <row r="273" spans="1:13" x14ac:dyDescent="0.25">
      <c r="B273" t="s">
        <v>88</v>
      </c>
      <c r="J273" s="32" t="s">
        <v>233</v>
      </c>
      <c r="K273" s="336">
        <v>0</v>
      </c>
      <c r="L273" s="336"/>
    </row>
    <row r="274" spans="1:13" x14ac:dyDescent="0.25">
      <c r="A274" s="2" t="s">
        <v>89</v>
      </c>
    </row>
    <row r="275" spans="1:13" x14ac:dyDescent="0.25">
      <c r="B275" s="2" t="s">
        <v>90</v>
      </c>
    </row>
    <row r="276" spans="1:13" ht="63" customHeight="1" x14ac:dyDescent="0.25">
      <c r="B276" s="342" t="s">
        <v>277</v>
      </c>
      <c r="C276" s="342"/>
      <c r="D276" s="342"/>
      <c r="E276" s="342"/>
      <c r="F276" s="342"/>
      <c r="G276" s="342"/>
      <c r="H276" s="342"/>
      <c r="I276" s="342"/>
      <c r="J276" s="342"/>
      <c r="K276" s="342"/>
      <c r="L276" s="342"/>
      <c r="M276" s="342"/>
    </row>
    <row r="277" spans="1:13" x14ac:dyDescent="0.25">
      <c r="B277" t="s">
        <v>91</v>
      </c>
    </row>
    <row r="278" spans="1:13" ht="44.25" customHeight="1" x14ac:dyDescent="0.25">
      <c r="B278" s="342" t="s">
        <v>278</v>
      </c>
      <c r="C278" s="342"/>
      <c r="D278" s="342"/>
      <c r="E278" s="342"/>
      <c r="F278" s="342"/>
      <c r="G278" s="342"/>
      <c r="H278" s="342"/>
      <c r="I278" s="342"/>
      <c r="J278" s="342"/>
      <c r="K278" s="342"/>
      <c r="L278" s="342"/>
      <c r="M278" s="342"/>
    </row>
    <row r="279" spans="1:13" x14ac:dyDescent="0.25">
      <c r="A279" s="2" t="s">
        <v>92</v>
      </c>
    </row>
    <row r="280" spans="1:13" ht="31.5" customHeight="1" x14ac:dyDescent="0.25">
      <c r="B280" s="342" t="s">
        <v>93</v>
      </c>
      <c r="C280" s="342"/>
      <c r="D280" s="342"/>
      <c r="E280" s="342"/>
      <c r="F280" s="342"/>
      <c r="G280" s="342"/>
      <c r="H280" s="342"/>
      <c r="I280" s="342"/>
      <c r="J280" s="342"/>
      <c r="K280" s="342"/>
      <c r="L280" s="342"/>
      <c r="M280" s="342"/>
    </row>
    <row r="281" spans="1:13" ht="25.5" customHeight="1" x14ac:dyDescent="0.25">
      <c r="B281" t="s">
        <v>94</v>
      </c>
      <c r="C281" s="26"/>
      <c r="D281" s="26"/>
      <c r="E281" s="26"/>
      <c r="F281" s="336"/>
      <c r="G281" s="336"/>
      <c r="H281" s="336"/>
      <c r="I281" s="370" t="s">
        <v>86</v>
      </c>
      <c r="J281" s="371"/>
      <c r="K281" s="354"/>
      <c r="L281" s="355"/>
      <c r="M281" s="356"/>
    </row>
    <row r="282" spans="1:13" x14ac:dyDescent="0.25">
      <c r="B282" s="2" t="s">
        <v>95</v>
      </c>
    </row>
    <row r="283" spans="1:13" x14ac:dyDescent="0.25">
      <c r="B283" t="s">
        <v>96</v>
      </c>
      <c r="E283" s="344" t="s">
        <v>234</v>
      </c>
      <c r="F283" s="346"/>
    </row>
    <row r="284" spans="1:13" x14ac:dyDescent="0.25">
      <c r="B284" t="s">
        <v>97</v>
      </c>
      <c r="E284" s="330" t="s">
        <v>235</v>
      </c>
      <c r="F284" s="330"/>
      <c r="G284" s="330"/>
      <c r="H284" s="330"/>
      <c r="I284" s="330"/>
      <c r="J284" s="330"/>
      <c r="K284" s="330"/>
      <c r="L284" s="330"/>
      <c r="M284" s="330"/>
    </row>
    <row r="285" spans="1:13" x14ac:dyDescent="0.25">
      <c r="B285" t="s">
        <v>98</v>
      </c>
      <c r="E285" s="330" t="s">
        <v>236</v>
      </c>
      <c r="F285" s="330"/>
      <c r="G285" s="330"/>
      <c r="H285" s="330"/>
      <c r="I285" s="330"/>
      <c r="J285" s="330"/>
      <c r="K285" s="330"/>
      <c r="L285" s="330"/>
      <c r="M285" s="330"/>
    </row>
    <row r="287" spans="1:13" x14ac:dyDescent="0.25">
      <c r="B287" t="s">
        <v>99</v>
      </c>
      <c r="E287" s="354"/>
      <c r="F287" s="356"/>
    </row>
    <row r="288" spans="1:13" x14ac:dyDescent="0.25">
      <c r="B288" s="19"/>
      <c r="C288" s="19"/>
      <c r="D288" s="19"/>
      <c r="E288" s="19"/>
      <c r="F288" s="19"/>
      <c r="G288" s="19"/>
      <c r="H288" s="19"/>
      <c r="I288" s="19"/>
      <c r="J288" s="19"/>
      <c r="K288" s="19"/>
      <c r="L288" s="19"/>
      <c r="M288" s="19"/>
    </row>
    <row r="289" spans="1:13" x14ac:dyDescent="0.25">
      <c r="B289" s="2" t="s">
        <v>100</v>
      </c>
    </row>
    <row r="290" spans="1:13" x14ac:dyDescent="0.25">
      <c r="B290" s="2" t="s">
        <v>84</v>
      </c>
      <c r="F290" s="2" t="s">
        <v>1048</v>
      </c>
    </row>
    <row r="291" spans="1:13" x14ac:dyDescent="0.25">
      <c r="B291" s="393" t="s">
        <v>148</v>
      </c>
      <c r="C291" s="393"/>
      <c r="D291" s="393"/>
      <c r="E291" s="393"/>
      <c r="F291" s="393"/>
      <c r="G291" s="393"/>
      <c r="H291" s="393"/>
      <c r="I291" s="392" t="s">
        <v>238</v>
      </c>
      <c r="J291" s="392"/>
      <c r="K291" s="392"/>
      <c r="L291" s="363" t="s">
        <v>85</v>
      </c>
      <c r="M291" s="363"/>
    </row>
    <row r="292" spans="1:13" x14ac:dyDescent="0.25">
      <c r="B292" t="s">
        <v>173</v>
      </c>
      <c r="F292" t="s">
        <v>154</v>
      </c>
      <c r="L292" s="384"/>
      <c r="M292" s="384"/>
    </row>
    <row r="293" spans="1:13" x14ac:dyDescent="0.25">
      <c r="B293" t="s">
        <v>158</v>
      </c>
      <c r="F293" t="s">
        <v>159</v>
      </c>
    </row>
    <row r="294" spans="1:13" ht="8.25" customHeight="1" x14ac:dyDescent="0.25">
      <c r="B294" s="19"/>
      <c r="C294" s="19"/>
      <c r="D294" s="19"/>
      <c r="E294" s="19"/>
      <c r="F294" s="19"/>
      <c r="G294" s="19"/>
      <c r="H294" s="19"/>
      <c r="I294" s="19"/>
      <c r="J294" s="19"/>
      <c r="K294" s="19"/>
      <c r="L294" s="19"/>
      <c r="M294" s="19"/>
    </row>
    <row r="295" spans="1:13" ht="15" customHeight="1" x14ac:dyDescent="0.25">
      <c r="B295" s="20"/>
      <c r="C295" s="20"/>
      <c r="D295" s="20"/>
      <c r="E295" s="20"/>
      <c r="F295" s="20"/>
      <c r="G295" s="20"/>
      <c r="H295" s="20"/>
      <c r="I295" s="20"/>
      <c r="J295" s="20"/>
      <c r="K295" s="20"/>
      <c r="L295" s="20"/>
      <c r="M295" s="20"/>
    </row>
    <row r="296" spans="1:13" x14ac:dyDescent="0.25">
      <c r="A296" s="8" t="s">
        <v>101</v>
      </c>
      <c r="C296" s="8"/>
      <c r="D296" s="8"/>
      <c r="E296" s="8"/>
      <c r="F296" s="8"/>
      <c r="G296" s="8"/>
      <c r="H296" s="8"/>
      <c r="I296" s="8"/>
      <c r="J296" s="8"/>
      <c r="K296" s="8"/>
      <c r="L296" s="8"/>
      <c r="M296" s="8"/>
    </row>
    <row r="297" spans="1:13" x14ac:dyDescent="0.25">
      <c r="B297" s="41"/>
      <c r="C297" s="41"/>
      <c r="D297" s="41"/>
      <c r="E297" s="41"/>
      <c r="F297" s="41"/>
      <c r="G297" s="41"/>
      <c r="H297" s="41"/>
      <c r="I297" s="41"/>
      <c r="J297" s="41"/>
      <c r="K297" s="41"/>
      <c r="L297" s="41"/>
      <c r="M297" s="41"/>
    </row>
    <row r="298" spans="1:13" x14ac:dyDescent="0.25">
      <c r="B298" s="376" t="s">
        <v>322</v>
      </c>
      <c r="C298" s="377"/>
      <c r="D298" s="377"/>
      <c r="E298" s="377"/>
      <c r="F298" s="377"/>
      <c r="G298" s="377"/>
      <c r="H298" s="377"/>
      <c r="I298" s="377"/>
      <c r="J298" s="374" t="s">
        <v>239</v>
      </c>
      <c r="K298" s="374"/>
      <c r="L298" s="375"/>
    </row>
    <row r="299" spans="1:13" x14ac:dyDescent="0.25">
      <c r="B299" s="348" t="s">
        <v>101</v>
      </c>
      <c r="C299" s="349"/>
      <c r="D299" s="349"/>
      <c r="E299" s="349"/>
      <c r="F299" s="349"/>
      <c r="G299" s="349"/>
      <c r="H299" s="349"/>
      <c r="I299" s="349"/>
      <c r="J299" s="326" t="e">
        <f>+'Cover Page'!C14</f>
        <v>#REF!</v>
      </c>
      <c r="K299" s="326"/>
      <c r="L299" s="373"/>
    </row>
    <row r="300" spans="1:13" x14ac:dyDescent="0.25">
      <c r="B300" s="390" t="s">
        <v>313</v>
      </c>
      <c r="C300" s="391"/>
      <c r="D300" s="391"/>
      <c r="E300" s="391"/>
      <c r="F300" s="391"/>
      <c r="G300" s="391"/>
      <c r="H300" s="391"/>
      <c r="I300" s="391"/>
      <c r="J300" s="387" t="e">
        <f>SUM(J299)</f>
        <v>#REF!</v>
      </c>
      <c r="K300" s="388"/>
      <c r="L300" s="389"/>
    </row>
    <row r="301" spans="1:13" ht="8.25" customHeight="1" x14ac:dyDescent="0.25">
      <c r="B301" s="19"/>
      <c r="C301" s="19"/>
      <c r="D301" s="19"/>
      <c r="E301" s="19"/>
      <c r="F301" s="19"/>
      <c r="G301" s="19"/>
      <c r="H301" s="19"/>
      <c r="I301" s="19"/>
      <c r="J301" s="19"/>
      <c r="K301" s="19"/>
      <c r="L301" s="19"/>
      <c r="M301" s="19"/>
    </row>
    <row r="302" spans="1:13" x14ac:dyDescent="0.25">
      <c r="B302" s="35"/>
      <c r="C302" s="35"/>
      <c r="D302" s="35"/>
      <c r="E302" s="35"/>
      <c r="F302" s="35"/>
      <c r="G302" s="35"/>
      <c r="H302" s="35"/>
      <c r="I302" s="35"/>
      <c r="J302" s="18"/>
      <c r="K302" s="18"/>
      <c r="L302" s="18"/>
    </row>
    <row r="303" spans="1:13" x14ac:dyDescent="0.25">
      <c r="B303" s="35"/>
      <c r="C303" s="35"/>
      <c r="D303" s="35"/>
      <c r="E303" s="35"/>
      <c r="F303" s="35"/>
      <c r="G303" s="35"/>
      <c r="H303" s="35"/>
      <c r="I303" s="35"/>
      <c r="J303" s="18"/>
      <c r="K303" s="18"/>
      <c r="L303" s="18"/>
    </row>
    <row r="304" spans="1:13" x14ac:dyDescent="0.25">
      <c r="A304" s="8" t="s">
        <v>102</v>
      </c>
      <c r="C304" s="8"/>
      <c r="D304" s="8"/>
      <c r="E304" s="8"/>
      <c r="F304" s="8"/>
      <c r="G304" s="8"/>
      <c r="H304" s="8"/>
      <c r="I304" s="8"/>
      <c r="J304" s="8"/>
      <c r="K304" s="8"/>
      <c r="L304" s="8"/>
      <c r="M304" s="8"/>
    </row>
    <row r="305" spans="1:15" x14ac:dyDescent="0.25">
      <c r="A305" s="8"/>
      <c r="C305" s="8"/>
      <c r="D305" s="8"/>
      <c r="E305" s="8"/>
      <c r="F305" s="8"/>
      <c r="G305" s="8"/>
      <c r="H305" s="8"/>
      <c r="I305" s="8"/>
      <c r="J305" s="8"/>
      <c r="K305" s="8"/>
      <c r="L305" s="8"/>
      <c r="M305" s="8"/>
    </row>
    <row r="306" spans="1:15" x14ac:dyDescent="0.25">
      <c r="B306" s="376" t="s">
        <v>240</v>
      </c>
      <c r="C306" s="377"/>
      <c r="D306" s="377"/>
      <c r="E306" s="377"/>
      <c r="F306" s="377"/>
      <c r="G306" s="377"/>
      <c r="H306" s="377"/>
      <c r="I306" s="377"/>
      <c r="J306" s="374" t="s">
        <v>239</v>
      </c>
      <c r="K306" s="374"/>
      <c r="L306" s="375"/>
      <c r="M306" s="26"/>
    </row>
    <row r="307" spans="1:15" x14ac:dyDescent="0.25">
      <c r="B307" s="348" t="s">
        <v>314</v>
      </c>
      <c r="C307" s="349"/>
      <c r="D307" s="349"/>
      <c r="E307" s="349"/>
      <c r="F307" s="349"/>
      <c r="G307" s="349"/>
      <c r="H307" s="349"/>
      <c r="I307" s="349"/>
      <c r="J307" s="326">
        <f>+'Cover Page'!C17</f>
        <v>0</v>
      </c>
      <c r="K307" s="326"/>
      <c r="L307" s="373"/>
      <c r="M307" s="26"/>
    </row>
    <row r="308" spans="1:15" x14ac:dyDescent="0.25">
      <c r="B308" s="348" t="s">
        <v>315</v>
      </c>
      <c r="C308" s="349"/>
      <c r="D308" s="349"/>
      <c r="E308" s="349"/>
      <c r="F308" s="349"/>
      <c r="G308" s="349"/>
      <c r="H308" s="349"/>
      <c r="I308" s="349"/>
      <c r="J308" s="326">
        <f>+'Cover Page'!C18</f>
        <v>0</v>
      </c>
      <c r="K308" s="326"/>
      <c r="L308" s="373"/>
      <c r="M308" s="26"/>
    </row>
    <row r="309" spans="1:15" x14ac:dyDescent="0.25">
      <c r="B309" s="348" t="s">
        <v>115</v>
      </c>
      <c r="C309" s="349"/>
      <c r="D309" s="349"/>
      <c r="E309" s="349"/>
      <c r="F309" s="349"/>
      <c r="G309" s="349"/>
      <c r="H309" s="349"/>
      <c r="I309" s="349"/>
      <c r="J309" s="326">
        <f>+'Cover Page'!C20</f>
        <v>0</v>
      </c>
      <c r="K309" s="326"/>
      <c r="L309" s="373"/>
      <c r="M309" s="26"/>
    </row>
    <row r="310" spans="1:15" x14ac:dyDescent="0.25">
      <c r="B310" s="348" t="s">
        <v>316</v>
      </c>
      <c r="C310" s="349"/>
      <c r="D310" s="349"/>
      <c r="E310" s="349"/>
      <c r="F310" s="349"/>
      <c r="G310" s="349"/>
      <c r="H310" s="349"/>
      <c r="I310" s="349"/>
      <c r="J310" s="326">
        <f>+'Cover Page'!C21</f>
        <v>0</v>
      </c>
      <c r="K310" s="326"/>
      <c r="L310" s="373"/>
      <c r="M310" s="26"/>
    </row>
    <row r="311" spans="1:15" x14ac:dyDescent="0.25">
      <c r="B311" s="348" t="s">
        <v>317</v>
      </c>
      <c r="C311" s="349"/>
      <c r="D311" s="349"/>
      <c r="E311" s="349"/>
      <c r="F311" s="349"/>
      <c r="G311" s="349"/>
      <c r="H311" s="349"/>
      <c r="I311" s="349"/>
      <c r="J311" s="326">
        <f>+'Cover Page'!C22</f>
        <v>0</v>
      </c>
      <c r="K311" s="326"/>
      <c r="L311" s="373"/>
      <c r="M311" s="26"/>
    </row>
    <row r="312" spans="1:15" x14ac:dyDescent="0.25">
      <c r="B312" s="348" t="s">
        <v>318</v>
      </c>
      <c r="C312" s="349"/>
      <c r="D312" s="349"/>
      <c r="E312" s="349"/>
      <c r="F312" s="349"/>
      <c r="G312" s="349"/>
      <c r="H312" s="349"/>
      <c r="I312" s="349"/>
      <c r="J312" s="326">
        <f>+'Cover Page'!C23</f>
        <v>0</v>
      </c>
      <c r="K312" s="326"/>
      <c r="L312" s="373"/>
      <c r="M312" s="26"/>
    </row>
    <row r="313" spans="1:15" x14ac:dyDescent="0.25">
      <c r="B313" s="348" t="s">
        <v>120</v>
      </c>
      <c r="C313" s="349"/>
      <c r="D313" s="349"/>
      <c r="E313" s="349"/>
      <c r="F313" s="349"/>
      <c r="G313" s="349"/>
      <c r="H313" s="349"/>
      <c r="I313" s="349"/>
      <c r="J313" s="326">
        <f>+'Cover Page'!C25</f>
        <v>0</v>
      </c>
      <c r="K313" s="326"/>
      <c r="L313" s="373"/>
      <c r="M313" s="26"/>
    </row>
    <row r="314" spans="1:15" x14ac:dyDescent="0.25">
      <c r="B314" s="348" t="s">
        <v>121</v>
      </c>
      <c r="C314" s="349"/>
      <c r="D314" s="349"/>
      <c r="E314" s="349"/>
      <c r="F314" s="349"/>
      <c r="G314" s="349"/>
      <c r="H314" s="349"/>
      <c r="I314" s="349"/>
      <c r="J314" s="326">
        <f>+'Cover Page'!C26</f>
        <v>0</v>
      </c>
      <c r="K314" s="326"/>
      <c r="L314" s="373"/>
      <c r="M314" s="26"/>
    </row>
    <row r="315" spans="1:15" x14ac:dyDescent="0.25">
      <c r="B315" s="348" t="s">
        <v>319</v>
      </c>
      <c r="C315" s="349"/>
      <c r="D315" s="349"/>
      <c r="E315" s="349"/>
      <c r="F315" s="349"/>
      <c r="G315" s="349"/>
      <c r="H315" s="349"/>
      <c r="I315" s="349"/>
      <c r="J315" s="326">
        <f>+'Cover Page'!C27</f>
        <v>0</v>
      </c>
      <c r="K315" s="326"/>
      <c r="L315" s="373"/>
      <c r="M315" s="26"/>
      <c r="O315" s="49"/>
    </row>
    <row r="316" spans="1:15" x14ac:dyDescent="0.25">
      <c r="B316" s="348" t="s">
        <v>124</v>
      </c>
      <c r="C316" s="349"/>
      <c r="D316" s="349"/>
      <c r="E316" s="349"/>
      <c r="F316" s="349"/>
      <c r="G316" s="349"/>
      <c r="H316" s="349"/>
      <c r="I316" s="349"/>
      <c r="J316" s="326">
        <f>+'Cover Page'!C29</f>
        <v>0</v>
      </c>
      <c r="K316" s="326"/>
      <c r="L316" s="373"/>
      <c r="M316" s="26"/>
      <c r="O316" s="49"/>
    </row>
    <row r="317" spans="1:15" x14ac:dyDescent="0.25">
      <c r="B317" s="348" t="s">
        <v>144</v>
      </c>
      <c r="C317" s="349"/>
      <c r="D317" s="349"/>
      <c r="E317" s="349"/>
      <c r="F317" s="349"/>
      <c r="G317" s="349"/>
      <c r="H317" s="349"/>
      <c r="I317" s="349"/>
      <c r="J317" s="326">
        <f>+'Cover Page'!C30</f>
        <v>0</v>
      </c>
      <c r="K317" s="326"/>
      <c r="L317" s="373"/>
      <c r="M317" s="26"/>
      <c r="O317" s="49"/>
    </row>
    <row r="318" spans="1:15" x14ac:dyDescent="0.25">
      <c r="B318" s="348" t="s">
        <v>126</v>
      </c>
      <c r="C318" s="349"/>
      <c r="D318" s="349"/>
      <c r="E318" s="349"/>
      <c r="F318" s="349"/>
      <c r="G318" s="349"/>
      <c r="H318" s="349"/>
      <c r="I318" s="349"/>
      <c r="J318" s="326">
        <f>+'Cover Page'!C31</f>
        <v>0</v>
      </c>
      <c r="K318" s="326"/>
      <c r="L318" s="373"/>
      <c r="M318" s="26"/>
    </row>
    <row r="319" spans="1:15" x14ac:dyDescent="0.25">
      <c r="B319" s="348" t="s">
        <v>127</v>
      </c>
      <c r="C319" s="349"/>
      <c r="D319" s="349"/>
      <c r="E319" s="349"/>
      <c r="F319" s="349"/>
      <c r="G319" s="349"/>
      <c r="H319" s="349"/>
      <c r="I319" s="349"/>
      <c r="J319" s="326">
        <f>+'Cover Page'!C32</f>
        <v>0</v>
      </c>
      <c r="K319" s="326"/>
      <c r="L319" s="373"/>
      <c r="M319" s="26"/>
    </row>
    <row r="320" spans="1:15" x14ac:dyDescent="0.25">
      <c r="B320" s="394" t="s">
        <v>313</v>
      </c>
      <c r="C320" s="395"/>
      <c r="D320" s="395"/>
      <c r="E320" s="395"/>
      <c r="F320" s="395"/>
      <c r="G320" s="395"/>
      <c r="H320" s="395"/>
      <c r="I320" s="395"/>
      <c r="J320" s="387">
        <f>SUM(J307:L319)</f>
        <v>0</v>
      </c>
      <c r="K320" s="388"/>
      <c r="L320" s="389"/>
      <c r="M320" s="26"/>
    </row>
    <row r="321" spans="1:13" ht="8.25" customHeight="1" x14ac:dyDescent="0.25">
      <c r="B321" s="19"/>
      <c r="C321" s="19"/>
      <c r="D321" s="19"/>
      <c r="E321" s="19"/>
      <c r="F321" s="19"/>
      <c r="G321" s="19"/>
      <c r="H321" s="19"/>
      <c r="I321" s="19"/>
      <c r="J321" s="19"/>
      <c r="K321" s="19"/>
      <c r="L321" s="19"/>
      <c r="M321" s="19"/>
    </row>
    <row r="322" spans="1:13" ht="16.5" customHeight="1" x14ac:dyDescent="0.25">
      <c r="B322" s="20"/>
      <c r="C322" s="20"/>
      <c r="D322" s="20"/>
      <c r="E322" s="20"/>
      <c r="F322" s="20"/>
      <c r="G322" s="20"/>
      <c r="H322" s="20"/>
      <c r="I322" s="20"/>
      <c r="J322" s="20"/>
      <c r="K322" s="20"/>
      <c r="L322" s="20"/>
      <c r="M322" s="20"/>
    </row>
    <row r="323" spans="1:13" x14ac:dyDescent="0.25">
      <c r="A323" s="8" t="s">
        <v>103</v>
      </c>
      <c r="C323" s="8"/>
      <c r="D323" s="8"/>
      <c r="E323" s="8"/>
      <c r="F323" s="8"/>
      <c r="G323" s="8"/>
      <c r="H323" s="8"/>
      <c r="I323" s="8"/>
      <c r="J323" s="8"/>
      <c r="K323" s="8"/>
      <c r="L323" s="8"/>
      <c r="M323" s="8"/>
    </row>
    <row r="324" spans="1:13" x14ac:dyDescent="0.25">
      <c r="A324" s="8"/>
      <c r="C324" s="8"/>
      <c r="D324" s="8"/>
      <c r="E324" s="8"/>
      <c r="F324" s="8"/>
      <c r="G324" s="8"/>
      <c r="H324" s="8"/>
      <c r="I324" s="8"/>
      <c r="J324" s="8"/>
      <c r="K324" s="8"/>
      <c r="L324" s="8"/>
      <c r="M324" s="8"/>
    </row>
    <row r="325" spans="1:13" x14ac:dyDescent="0.25">
      <c r="B325" s="393" t="s">
        <v>104</v>
      </c>
      <c r="C325" s="393"/>
      <c r="D325" s="393"/>
      <c r="E325" s="393"/>
      <c r="F325" s="393"/>
      <c r="G325" s="393"/>
      <c r="H325" s="393"/>
      <c r="I325" s="393"/>
      <c r="J325" s="384"/>
      <c r="K325" s="384"/>
      <c r="L325" s="384"/>
      <c r="M325" s="26"/>
    </row>
    <row r="326" spans="1:13" x14ac:dyDescent="0.25">
      <c r="B326" s="376" t="s">
        <v>321</v>
      </c>
      <c r="C326" s="377"/>
      <c r="D326" s="377"/>
      <c r="E326" s="377"/>
      <c r="F326" s="377"/>
      <c r="G326" s="377"/>
      <c r="H326" s="377"/>
      <c r="I326" s="377"/>
      <c r="J326" s="374" t="s">
        <v>239</v>
      </c>
      <c r="K326" s="374"/>
      <c r="L326" s="375"/>
      <c r="M326" s="26"/>
    </row>
    <row r="327" spans="1:13" x14ac:dyDescent="0.25">
      <c r="B327" s="348" t="s">
        <v>105</v>
      </c>
      <c r="C327" s="349"/>
      <c r="D327" s="349"/>
      <c r="E327" s="349"/>
      <c r="F327" s="349"/>
      <c r="G327" s="349"/>
      <c r="H327" s="349"/>
      <c r="I327" s="349"/>
      <c r="J327" s="326">
        <f>+Depreciation!N18</f>
        <v>2122</v>
      </c>
      <c r="K327" s="326"/>
      <c r="L327" s="373"/>
      <c r="M327" s="26"/>
    </row>
    <row r="328" spans="1:13" x14ac:dyDescent="0.25">
      <c r="B328" s="348" t="s">
        <v>106</v>
      </c>
      <c r="C328" s="349"/>
      <c r="D328" s="349"/>
      <c r="E328" s="349"/>
      <c r="F328" s="349"/>
      <c r="G328" s="349"/>
      <c r="H328" s="349"/>
      <c r="I328" s="349"/>
      <c r="J328" s="383"/>
      <c r="K328" s="383"/>
      <c r="L328" s="399"/>
      <c r="M328" s="26"/>
    </row>
    <row r="329" spans="1:13" x14ac:dyDescent="0.25">
      <c r="B329" s="394" t="s">
        <v>320</v>
      </c>
      <c r="C329" s="395"/>
      <c r="D329" s="395"/>
      <c r="E329" s="395"/>
      <c r="F329" s="395"/>
      <c r="G329" s="395"/>
      <c r="H329" s="395"/>
      <c r="I329" s="395"/>
      <c r="J329" s="387">
        <f>SUM(J327:L328)</f>
        <v>2122</v>
      </c>
      <c r="K329" s="388"/>
      <c r="L329" s="389"/>
    </row>
    <row r="330" spans="1:13" x14ac:dyDescent="0.25">
      <c r="B330" s="18"/>
      <c r="C330" s="18"/>
      <c r="D330" s="18"/>
      <c r="E330" s="18"/>
      <c r="F330" s="18"/>
      <c r="G330" s="18"/>
      <c r="H330" s="18"/>
      <c r="I330" s="18"/>
    </row>
    <row r="331" spans="1:13" x14ac:dyDescent="0.25">
      <c r="B331" s="2" t="s">
        <v>107</v>
      </c>
    </row>
    <row r="332" spans="1:13" x14ac:dyDescent="0.25">
      <c r="B332" s="397" t="s">
        <v>240</v>
      </c>
      <c r="C332" s="397"/>
      <c r="D332" s="397"/>
      <c r="E332" s="397"/>
      <c r="F332" s="397"/>
      <c r="G332" s="397"/>
      <c r="H332" s="397"/>
      <c r="I332" s="397"/>
      <c r="J332" s="374" t="s">
        <v>239</v>
      </c>
      <c r="K332" s="374"/>
      <c r="L332" s="375"/>
    </row>
    <row r="333" spans="1:13" x14ac:dyDescent="0.25">
      <c r="B333" s="398" t="s">
        <v>323</v>
      </c>
      <c r="C333" s="398"/>
      <c r="D333" s="398"/>
      <c r="E333" s="398"/>
      <c r="F333" s="398"/>
      <c r="G333" s="398"/>
      <c r="H333" s="398"/>
      <c r="I333" s="398"/>
      <c r="J333" s="326">
        <f>+Depreciation!D20</f>
        <v>6404</v>
      </c>
      <c r="K333" s="326"/>
      <c r="L333" s="373"/>
    </row>
    <row r="334" spans="1:13" x14ac:dyDescent="0.25">
      <c r="B334" s="394" t="s">
        <v>324</v>
      </c>
      <c r="C334" s="395"/>
      <c r="D334" s="395"/>
      <c r="E334" s="395"/>
      <c r="F334" s="395"/>
      <c r="G334" s="395"/>
      <c r="H334" s="395"/>
      <c r="I334" s="396"/>
      <c r="J334" s="387">
        <f>SUM(J333)</f>
        <v>6404</v>
      </c>
      <c r="K334" s="388"/>
      <c r="L334" s="389"/>
    </row>
  </sheetData>
  <mergeCells count="203">
    <mergeCell ref="J325:L325"/>
    <mergeCell ref="J326:L326"/>
    <mergeCell ref="B334:I334"/>
    <mergeCell ref="J332:L332"/>
    <mergeCell ref="J333:L333"/>
    <mergeCell ref="J334:L334"/>
    <mergeCell ref="B332:I332"/>
    <mergeCell ref="B333:I333"/>
    <mergeCell ref="J327:L327"/>
    <mergeCell ref="J328:L328"/>
    <mergeCell ref="B329:I329"/>
    <mergeCell ref="J329:L329"/>
    <mergeCell ref="B325:I325"/>
    <mergeCell ref="B326:I326"/>
    <mergeCell ref="B327:I327"/>
    <mergeCell ref="B328:I328"/>
    <mergeCell ref="B315:I315"/>
    <mergeCell ref="J319:L319"/>
    <mergeCell ref="J320:L320"/>
    <mergeCell ref="B319:I319"/>
    <mergeCell ref="B316:I316"/>
    <mergeCell ref="B317:I317"/>
    <mergeCell ref="B318:I318"/>
    <mergeCell ref="J317:L317"/>
    <mergeCell ref="J318:L318"/>
    <mergeCell ref="B320:I320"/>
    <mergeCell ref="J298:L298"/>
    <mergeCell ref="J300:L300"/>
    <mergeCell ref="B306:I306"/>
    <mergeCell ref="B300:I300"/>
    <mergeCell ref="I291:K291"/>
    <mergeCell ref="B291:H291"/>
    <mergeCell ref="J316:L316"/>
    <mergeCell ref="J312:L312"/>
    <mergeCell ref="J313:L313"/>
    <mergeCell ref="B311:I311"/>
    <mergeCell ref="B312:I312"/>
    <mergeCell ref="B313:I313"/>
    <mergeCell ref="J314:L314"/>
    <mergeCell ref="J315:L315"/>
    <mergeCell ref="B314:I314"/>
    <mergeCell ref="J311:L311"/>
    <mergeCell ref="J309:L309"/>
    <mergeCell ref="B308:I308"/>
    <mergeCell ref="B310:I310"/>
    <mergeCell ref="B299:I299"/>
    <mergeCell ref="J299:L299"/>
    <mergeCell ref="J310:L310"/>
    <mergeCell ref="B307:I307"/>
    <mergeCell ref="J307:L307"/>
    <mergeCell ref="K45:M45"/>
    <mergeCell ref="G57:H57"/>
    <mergeCell ref="H51:I51"/>
    <mergeCell ref="G55:H55"/>
    <mergeCell ref="G56:H56"/>
    <mergeCell ref="B61:M61"/>
    <mergeCell ref="K235:L235"/>
    <mergeCell ref="E287:F287"/>
    <mergeCell ref="L292:M292"/>
    <mergeCell ref="L291:M291"/>
    <mergeCell ref="K47:M47"/>
    <mergeCell ref="B49:M49"/>
    <mergeCell ref="I266:J266"/>
    <mergeCell ref="F266:H266"/>
    <mergeCell ref="B265:M265"/>
    <mergeCell ref="E96:M96"/>
    <mergeCell ref="K93:M93"/>
    <mergeCell ref="E83:G83"/>
    <mergeCell ref="B72:E72"/>
    <mergeCell ref="K72:M72"/>
    <mergeCell ref="B77:M77"/>
    <mergeCell ref="B91:K91"/>
    <mergeCell ref="E84:M84"/>
    <mergeCell ref="I83:J83"/>
    <mergeCell ref="J308:L308"/>
    <mergeCell ref="B309:I309"/>
    <mergeCell ref="J306:L306"/>
    <mergeCell ref="I281:J281"/>
    <mergeCell ref="K281:M281"/>
    <mergeCell ref="B298:I298"/>
    <mergeCell ref="B52:C52"/>
    <mergeCell ref="D52:M52"/>
    <mergeCell ref="B78:M78"/>
    <mergeCell ref="B278:M278"/>
    <mergeCell ref="B280:M280"/>
    <mergeCell ref="E269:M269"/>
    <mergeCell ref="E285:M285"/>
    <mergeCell ref="E284:M284"/>
    <mergeCell ref="E283:F283"/>
    <mergeCell ref="E270:G270"/>
    <mergeCell ref="K273:L273"/>
    <mergeCell ref="F281:H281"/>
    <mergeCell ref="B276:M276"/>
    <mergeCell ref="E268:G268"/>
    <mergeCell ref="I268:J268"/>
    <mergeCell ref="K249:L249"/>
    <mergeCell ref="K251:L251"/>
    <mergeCell ref="K253:L253"/>
    <mergeCell ref="K44:M44"/>
    <mergeCell ref="J51:M51"/>
    <mergeCell ref="K236:L236"/>
    <mergeCell ref="K234:L234"/>
    <mergeCell ref="K172:L172"/>
    <mergeCell ref="B63:M63"/>
    <mergeCell ref="F81:H81"/>
    <mergeCell ref="E85:G85"/>
    <mergeCell ref="E106:I106"/>
    <mergeCell ref="J106:K106"/>
    <mergeCell ref="K163:L163"/>
    <mergeCell ref="K133:L133"/>
    <mergeCell ref="K139:L139"/>
    <mergeCell ref="D51:F51"/>
    <mergeCell ref="K140:L140"/>
    <mergeCell ref="B64:M64"/>
    <mergeCell ref="B66:M66"/>
    <mergeCell ref="B67:M67"/>
    <mergeCell ref="B69:M69"/>
    <mergeCell ref="I72:J72"/>
    <mergeCell ref="F72:H72"/>
    <mergeCell ref="I81:J81"/>
    <mergeCell ref="K81:M81"/>
    <mergeCell ref="E100:M100"/>
    <mergeCell ref="K36:M36"/>
    <mergeCell ref="K37:M37"/>
    <mergeCell ref="B17:M17"/>
    <mergeCell ref="B18:M18"/>
    <mergeCell ref="B19:M19"/>
    <mergeCell ref="B26:L26"/>
    <mergeCell ref="B27:L27"/>
    <mergeCell ref="K29:M29"/>
    <mergeCell ref="K28:M28"/>
    <mergeCell ref="A40:K40"/>
    <mergeCell ref="K266:M266"/>
    <mergeCell ref="C113:G113"/>
    <mergeCell ref="K186:L186"/>
    <mergeCell ref="K188:L188"/>
    <mergeCell ref="K257:L257"/>
    <mergeCell ref="K256:L256"/>
    <mergeCell ref="K238:L238"/>
    <mergeCell ref="K161:L161"/>
    <mergeCell ref="K181:L181"/>
    <mergeCell ref="K117:L117"/>
    <mergeCell ref="K137:L137"/>
    <mergeCell ref="K129:L129"/>
    <mergeCell ref="K130:L130"/>
    <mergeCell ref="K135:L135"/>
    <mergeCell ref="K240:L240"/>
    <mergeCell ref="K241:L241"/>
    <mergeCell ref="K243:L243"/>
    <mergeCell ref="B264:M264"/>
    <mergeCell ref="K245:L245"/>
    <mergeCell ref="K248:L248"/>
    <mergeCell ref="K244:L244"/>
    <mergeCell ref="K246:L246"/>
    <mergeCell ref="K134:L134"/>
    <mergeCell ref="K160:L160"/>
    <mergeCell ref="K193:L193"/>
    <mergeCell ref="K179:L179"/>
    <mergeCell ref="B79:M79"/>
    <mergeCell ref="B90:K90"/>
    <mergeCell ref="E97:G97"/>
    <mergeCell ref="K192:L192"/>
    <mergeCell ref="J101:K101"/>
    <mergeCell ref="K118:L118"/>
    <mergeCell ref="K132:L132"/>
    <mergeCell ref="K166:L166"/>
    <mergeCell ref="K180:L180"/>
    <mergeCell ref="K178:L178"/>
    <mergeCell ref="L101:M101"/>
    <mergeCell ref="E105:M105"/>
    <mergeCell ref="K115:L115"/>
    <mergeCell ref="K182:L182"/>
    <mergeCell ref="K159:L159"/>
    <mergeCell ref="K151:L151"/>
    <mergeCell ref="K152:L152"/>
    <mergeCell ref="K153:L153"/>
    <mergeCell ref="K154:L154"/>
    <mergeCell ref="K155:L155"/>
    <mergeCell ref="K138:L138"/>
    <mergeCell ref="K156:L156"/>
    <mergeCell ref="K141:L141"/>
    <mergeCell ref="K142:L142"/>
    <mergeCell ref="K143:L143"/>
    <mergeCell ref="K144:L144"/>
    <mergeCell ref="K237:L237"/>
    <mergeCell ref="K176:L176"/>
    <mergeCell ref="E101:I101"/>
    <mergeCell ref="K169:L169"/>
    <mergeCell ref="K171:L171"/>
    <mergeCell ref="K173:L173"/>
    <mergeCell ref="K145:L145"/>
    <mergeCell ref="K113:L113"/>
    <mergeCell ref="L106:M106"/>
    <mergeCell ref="K136:L136"/>
    <mergeCell ref="K177:L177"/>
    <mergeCell ref="K168:L168"/>
    <mergeCell ref="K146:L146"/>
    <mergeCell ref="K147:L147"/>
    <mergeCell ref="K148:L148"/>
    <mergeCell ref="K149:L149"/>
    <mergeCell ref="K150:L150"/>
    <mergeCell ref="K157:L157"/>
    <mergeCell ref="K158:L158"/>
  </mergeCells>
  <phoneticPr fontId="14" type="noConversion"/>
  <pageMargins left="0.54" right="0.14000000000000001" top="0.43" bottom="0.75" header="0.2" footer="0.2"/>
  <pageSetup paperSize="9" orientation="portrait" horizontalDpi="4294967293" verticalDpi="0" r:id="rId1"/>
  <headerFooter>
    <oddHeader>&amp;R&amp;8Page &amp;P of &amp;N</oddHeader>
    <oddFooter>&amp;C&amp;8Please note that this is our estimate of your PAYG liability. Actual amounts payable will be
determined by the Australian Taxation Office and may differ from this estimate.</oddFooter>
  </headerFooter>
  <rowBreaks count="6" manualBreakCount="6">
    <brk id="24" max="16383" man="1"/>
    <brk id="47" max="16383" man="1"/>
    <brk id="73" max="16383" man="1"/>
    <brk id="89" max="16383" man="1"/>
    <brk id="119" max="16383" man="1"/>
    <brk id="2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85" zoomScaleNormal="85" workbookViewId="0">
      <selection activeCell="F29" sqref="F29"/>
    </sheetView>
  </sheetViews>
  <sheetFormatPr defaultRowHeight="15" x14ac:dyDescent="0.25"/>
  <cols>
    <col min="1" max="1" width="7.5703125" customWidth="1"/>
    <col min="2" max="2" width="22.7109375" customWidth="1"/>
    <col min="3" max="3" width="10.28515625" customWidth="1"/>
    <col min="4" max="4" width="11" customWidth="1"/>
    <col min="5" max="5" width="7.140625" customWidth="1"/>
    <col min="6" max="10" width="11" customWidth="1"/>
    <col min="11" max="11" width="5.7109375" customWidth="1"/>
    <col min="12" max="12" width="7.7109375" customWidth="1"/>
    <col min="13" max="13" width="12.42578125" customWidth="1"/>
    <col min="14" max="14" width="13.7109375" customWidth="1"/>
    <col min="15" max="15" width="12.5703125" customWidth="1"/>
    <col min="17" max="17" width="21.28515625" customWidth="1"/>
    <col min="18" max="19" width="9.5703125" bestFit="1" customWidth="1"/>
  </cols>
  <sheetData>
    <row r="1" spans="1:19" x14ac:dyDescent="0.25">
      <c r="A1" s="2" t="s">
        <v>84</v>
      </c>
      <c r="B1" s="323" t="s">
        <v>241</v>
      </c>
      <c r="C1" s="323"/>
      <c r="D1" s="323"/>
      <c r="E1" s="323"/>
      <c r="F1" s="323"/>
      <c r="G1" s="323"/>
      <c r="H1" s="323"/>
      <c r="I1" s="323"/>
      <c r="J1" s="323"/>
      <c r="K1" s="323"/>
      <c r="L1" s="323"/>
      <c r="M1" s="323"/>
      <c r="N1" s="323"/>
      <c r="O1" s="323"/>
    </row>
    <row r="2" spans="1:19" x14ac:dyDescent="0.25">
      <c r="A2" s="393" t="s">
        <v>148</v>
      </c>
      <c r="B2" s="393"/>
      <c r="C2" s="393"/>
      <c r="D2" s="393"/>
      <c r="E2" s="393"/>
      <c r="F2" s="393"/>
      <c r="G2" s="393"/>
      <c r="I2" s="46"/>
      <c r="J2" s="392" t="s">
        <v>238</v>
      </c>
      <c r="K2" s="392"/>
      <c r="L2" s="392"/>
      <c r="M2" s="35"/>
      <c r="N2" s="363" t="s">
        <v>85</v>
      </c>
      <c r="O2" s="363"/>
    </row>
    <row r="3" spans="1:19" x14ac:dyDescent="0.25">
      <c r="A3" t="s">
        <v>173</v>
      </c>
      <c r="B3" t="s">
        <v>154</v>
      </c>
      <c r="K3" s="384"/>
      <c r="L3" s="384"/>
    </row>
    <row r="4" spans="1:19" x14ac:dyDescent="0.25">
      <c r="A4" t="s">
        <v>158</v>
      </c>
      <c r="B4" t="s">
        <v>159</v>
      </c>
    </row>
    <row r="5" spans="1:19" ht="8.25" customHeight="1" x14ac:dyDescent="0.25">
      <c r="A5" s="19"/>
      <c r="B5" s="19"/>
      <c r="C5" s="19"/>
      <c r="D5" s="19"/>
      <c r="E5" s="19"/>
      <c r="F5" s="19"/>
      <c r="G5" s="19"/>
      <c r="H5" s="19"/>
      <c r="I5" s="19"/>
      <c r="J5" s="19"/>
      <c r="K5" s="19"/>
      <c r="L5" s="19"/>
      <c r="M5" s="19"/>
      <c r="N5" s="19"/>
      <c r="O5" s="19"/>
    </row>
    <row r="8" spans="1:19" s="43" customFormat="1" ht="21" customHeight="1" x14ac:dyDescent="0.25">
      <c r="A8" s="400" t="s">
        <v>242</v>
      </c>
      <c r="B8" s="401" t="s">
        <v>327</v>
      </c>
      <c r="C8" s="401" t="s">
        <v>328</v>
      </c>
      <c r="D8" s="401" t="s">
        <v>243</v>
      </c>
      <c r="E8" s="400" t="s">
        <v>244</v>
      </c>
      <c r="F8" s="400" t="s">
        <v>258</v>
      </c>
      <c r="G8" s="400" t="s">
        <v>86</v>
      </c>
      <c r="H8" s="400" t="s">
        <v>245</v>
      </c>
      <c r="I8" s="400"/>
      <c r="J8" s="400"/>
      <c r="K8" s="400" t="s">
        <v>248</v>
      </c>
      <c r="L8" s="400"/>
      <c r="M8" s="400"/>
      <c r="N8" s="400"/>
      <c r="O8" s="400" t="s">
        <v>251</v>
      </c>
    </row>
    <row r="9" spans="1:19" s="43" customFormat="1" ht="21" customHeight="1" x14ac:dyDescent="0.25">
      <c r="A9" s="400"/>
      <c r="B9" s="402"/>
      <c r="C9" s="402"/>
      <c r="D9" s="402"/>
      <c r="E9" s="400"/>
      <c r="F9" s="400"/>
      <c r="G9" s="400"/>
      <c r="H9" s="53" t="s">
        <v>239</v>
      </c>
      <c r="I9" s="53" t="s">
        <v>246</v>
      </c>
      <c r="J9" s="53" t="s">
        <v>247</v>
      </c>
      <c r="K9" s="54" t="s">
        <v>249</v>
      </c>
      <c r="L9" s="54" t="s">
        <v>250</v>
      </c>
      <c r="M9" s="53" t="s">
        <v>239</v>
      </c>
      <c r="N9" s="53" t="s">
        <v>329</v>
      </c>
      <c r="O9" s="400"/>
    </row>
    <row r="10" spans="1:19" x14ac:dyDescent="0.25">
      <c r="A10" t="s">
        <v>108</v>
      </c>
    </row>
    <row r="12" spans="1:19" s="43" customFormat="1" x14ac:dyDescent="0.25">
      <c r="B12" s="45"/>
      <c r="C12" s="47"/>
      <c r="D12" s="47"/>
      <c r="E12" s="47"/>
      <c r="F12" s="47"/>
      <c r="G12" s="48"/>
      <c r="H12" s="50"/>
      <c r="I12" s="47"/>
      <c r="J12" s="50"/>
      <c r="K12" s="47"/>
      <c r="L12" s="47"/>
      <c r="M12" s="47"/>
      <c r="N12" s="47"/>
      <c r="O12" s="50"/>
      <c r="R12" s="68"/>
      <c r="S12" s="68"/>
    </row>
    <row r="13" spans="1:19" s="43" customFormat="1" ht="60" x14ac:dyDescent="0.25">
      <c r="A13" s="43">
        <v>2</v>
      </c>
      <c r="B13" s="45" t="s">
        <v>330</v>
      </c>
      <c r="C13" s="47">
        <v>1061</v>
      </c>
      <c r="D13" s="47">
        <v>6404</v>
      </c>
      <c r="E13" s="47">
        <v>0</v>
      </c>
      <c r="F13" s="47"/>
      <c r="G13" s="48">
        <v>41671</v>
      </c>
      <c r="H13" s="50">
        <f>+J13</f>
        <v>6404</v>
      </c>
      <c r="I13" s="47">
        <v>0</v>
      </c>
      <c r="J13" s="50">
        <f>+D13+I13</f>
        <v>6404</v>
      </c>
      <c r="K13" s="47" t="s">
        <v>168</v>
      </c>
      <c r="L13" s="47">
        <v>25</v>
      </c>
      <c r="M13" s="47">
        <v>1061</v>
      </c>
      <c r="N13" s="47">
        <f>+C13+M13</f>
        <v>2122</v>
      </c>
      <c r="O13" s="50">
        <f>+H13-N13</f>
        <v>4282</v>
      </c>
      <c r="Q13" s="43">
        <v>25</v>
      </c>
      <c r="S13" s="43">
        <v>25</v>
      </c>
    </row>
    <row r="14" spans="1:19" x14ac:dyDescent="0.25">
      <c r="A14" s="43">
        <v>3</v>
      </c>
      <c r="B14" s="45"/>
      <c r="C14" s="47"/>
      <c r="D14" s="47"/>
      <c r="E14" s="47"/>
      <c r="F14" s="47"/>
      <c r="G14" s="48"/>
      <c r="H14" s="50"/>
      <c r="I14" s="47"/>
      <c r="J14" s="50"/>
      <c r="K14" s="47"/>
      <c r="L14" s="47"/>
      <c r="M14" s="47"/>
      <c r="N14" s="47"/>
      <c r="O14" s="50"/>
      <c r="Q14">
        <f>+Q12*Q13/100</f>
        <v>0</v>
      </c>
      <c r="S14">
        <f>+S12*S13/100</f>
        <v>0</v>
      </c>
    </row>
    <row r="15" spans="1:19" x14ac:dyDescent="0.25">
      <c r="B15" s="44"/>
      <c r="C15" s="47"/>
      <c r="D15" s="17"/>
      <c r="E15" s="17"/>
      <c r="F15" s="17"/>
      <c r="G15" s="17"/>
      <c r="H15" s="17"/>
      <c r="I15" s="17"/>
      <c r="J15" s="17"/>
      <c r="K15" s="17"/>
      <c r="L15" s="17"/>
      <c r="M15" s="47"/>
      <c r="N15" s="47"/>
      <c r="O15" s="17"/>
      <c r="Q15" s="69"/>
    </row>
    <row r="16" spans="1:19" x14ac:dyDescent="0.25">
      <c r="A16" s="363" t="s">
        <v>252</v>
      </c>
      <c r="B16" s="363"/>
      <c r="C16" s="52">
        <f>SUM(C12:C15)</f>
        <v>1061</v>
      </c>
      <c r="D16" s="52">
        <f>SUM(D12:D15)</f>
        <v>6404</v>
      </c>
      <c r="E16" s="17"/>
      <c r="F16" s="52">
        <f>SUM(F12:F15)</f>
        <v>0</v>
      </c>
      <c r="G16" s="17"/>
      <c r="H16" s="52">
        <f>SUM(H12:H15)</f>
        <v>6404</v>
      </c>
      <c r="I16" s="17"/>
      <c r="J16" s="17"/>
      <c r="K16" s="17"/>
      <c r="L16" s="17"/>
      <c r="M16" s="52">
        <f>SUM(M12:M15)</f>
        <v>1061</v>
      </c>
      <c r="N16" s="52">
        <f>SUM(N12:N15)</f>
        <v>2122</v>
      </c>
      <c r="O16" s="52">
        <f>SUM(O12:O15)</f>
        <v>4282</v>
      </c>
      <c r="Q16" s="69"/>
    </row>
    <row r="17" spans="1:15" x14ac:dyDescent="0.25">
      <c r="A17" s="363" t="s">
        <v>253</v>
      </c>
      <c r="B17" s="363"/>
      <c r="C17" s="17">
        <f>+C12*E12/100</f>
        <v>0</v>
      </c>
      <c r="D17" s="17"/>
      <c r="E17" s="17"/>
      <c r="F17" s="17"/>
      <c r="G17" s="17"/>
      <c r="H17" s="17"/>
      <c r="I17" s="17"/>
      <c r="J17" s="17"/>
      <c r="K17" s="17"/>
      <c r="L17" s="17"/>
      <c r="M17" s="52">
        <f>+M12*E12/100</f>
        <v>0</v>
      </c>
      <c r="N17" s="52">
        <f>+M17+C17</f>
        <v>0</v>
      </c>
      <c r="O17" s="17"/>
    </row>
    <row r="18" spans="1:15" x14ac:dyDescent="0.25">
      <c r="A18" s="363" t="s">
        <v>254</v>
      </c>
      <c r="B18" s="363"/>
      <c r="C18" s="17"/>
      <c r="D18" s="17"/>
      <c r="E18" s="17"/>
      <c r="F18" s="17"/>
      <c r="G18" s="17"/>
      <c r="H18" s="17"/>
      <c r="I18" s="17"/>
      <c r="J18" s="17"/>
      <c r="K18" s="17"/>
      <c r="L18" s="17"/>
      <c r="M18" s="52">
        <f>+M16-M17</f>
        <v>1061</v>
      </c>
      <c r="N18" s="52">
        <f>+N16-N17</f>
        <v>2122</v>
      </c>
      <c r="O18" s="17"/>
    </row>
    <row r="19" spans="1:15" x14ac:dyDescent="0.25">
      <c r="A19" s="26"/>
      <c r="B19" s="26"/>
      <c r="C19" s="17"/>
      <c r="D19" s="17"/>
      <c r="E19" s="17"/>
      <c r="F19" s="17"/>
      <c r="G19" s="17"/>
      <c r="H19" s="17"/>
      <c r="I19" s="17"/>
      <c r="J19" s="17"/>
      <c r="K19" s="17"/>
      <c r="L19" s="17"/>
      <c r="M19" s="51"/>
      <c r="N19" s="51"/>
      <c r="O19" s="17"/>
    </row>
    <row r="20" spans="1:15" x14ac:dyDescent="0.25">
      <c r="A20" s="363" t="s">
        <v>255</v>
      </c>
      <c r="B20" s="363"/>
      <c r="C20" s="52">
        <f>+C16</f>
        <v>1061</v>
      </c>
      <c r="D20" s="52">
        <f>+D16</f>
        <v>6404</v>
      </c>
      <c r="E20" s="17"/>
      <c r="F20" s="52">
        <f>+F16</f>
        <v>0</v>
      </c>
      <c r="G20" s="17"/>
      <c r="H20" s="52">
        <f>+H16</f>
        <v>6404</v>
      </c>
      <c r="I20" s="17"/>
      <c r="J20" s="17"/>
      <c r="K20" s="17"/>
      <c r="L20" s="17"/>
      <c r="M20" s="52">
        <f>+M16</f>
        <v>1061</v>
      </c>
      <c r="N20" s="52">
        <f>+N16</f>
        <v>2122</v>
      </c>
      <c r="O20" s="52">
        <f>+O16</f>
        <v>4282</v>
      </c>
    </row>
    <row r="21" spans="1:15" x14ac:dyDescent="0.25">
      <c r="A21" t="s">
        <v>256</v>
      </c>
      <c r="D21" s="17"/>
      <c r="E21" s="17"/>
      <c r="F21" s="17"/>
      <c r="G21" s="17"/>
      <c r="H21" s="17"/>
      <c r="I21" s="17"/>
      <c r="J21" s="17"/>
      <c r="K21" s="17"/>
      <c r="L21" s="17"/>
      <c r="M21" s="52">
        <f>+M17</f>
        <v>0</v>
      </c>
      <c r="N21" s="52">
        <f>+N17</f>
        <v>0</v>
      </c>
      <c r="O21" s="17"/>
    </row>
    <row r="22" spans="1:15" x14ac:dyDescent="0.25">
      <c r="A22" t="s">
        <v>257</v>
      </c>
      <c r="D22" s="17"/>
      <c r="E22" s="17"/>
      <c r="F22" s="17"/>
      <c r="G22" s="17"/>
      <c r="H22" s="17"/>
      <c r="I22" s="17"/>
      <c r="J22" s="17"/>
      <c r="K22" s="17"/>
      <c r="L22" s="17"/>
      <c r="M22" s="52">
        <f>+M18</f>
        <v>1061</v>
      </c>
      <c r="N22" s="52">
        <f>+N18</f>
        <v>2122</v>
      </c>
      <c r="O22" s="17"/>
    </row>
    <row r="25" spans="1:15" x14ac:dyDescent="0.25">
      <c r="F25" s="17"/>
      <c r="G25" s="17"/>
      <c r="H25" s="17"/>
      <c r="I25" s="17"/>
    </row>
    <row r="26" spans="1:15" x14ac:dyDescent="0.25">
      <c r="F26" s="17"/>
      <c r="G26" s="17"/>
      <c r="H26" s="17"/>
      <c r="I26" s="17"/>
    </row>
    <row r="27" spans="1:15" x14ac:dyDescent="0.25">
      <c r="F27" s="17"/>
      <c r="G27" s="47"/>
      <c r="H27" s="17"/>
      <c r="I27" s="17"/>
    </row>
    <row r="28" spans="1:15" x14ac:dyDescent="0.25">
      <c r="F28" s="17"/>
      <c r="G28" s="47"/>
      <c r="H28" s="17"/>
      <c r="I28" s="17"/>
    </row>
    <row r="29" spans="1:15" x14ac:dyDescent="0.25">
      <c r="F29" s="17"/>
      <c r="G29" s="17"/>
      <c r="H29" s="17"/>
      <c r="I29" s="17"/>
    </row>
    <row r="30" spans="1:15" x14ac:dyDescent="0.25">
      <c r="F30" s="17"/>
      <c r="G30" s="17"/>
      <c r="H30" s="17"/>
      <c r="I30" s="17"/>
      <c r="M30" s="50">
        <f>+F30-L30</f>
        <v>0</v>
      </c>
    </row>
    <row r="31" spans="1:15" x14ac:dyDescent="0.25">
      <c r="F31" s="17"/>
      <c r="G31" s="17"/>
      <c r="H31" s="17"/>
      <c r="I31" s="17"/>
      <c r="M31" s="50">
        <f>+F31-L31</f>
        <v>0</v>
      </c>
    </row>
    <row r="32" spans="1:15" x14ac:dyDescent="0.25">
      <c r="F32" s="17"/>
      <c r="G32" s="17"/>
      <c r="H32" s="17"/>
      <c r="I32" s="17"/>
    </row>
    <row r="33" spans="6:9" x14ac:dyDescent="0.25">
      <c r="F33" s="17"/>
      <c r="G33" s="17"/>
      <c r="H33" s="17"/>
      <c r="I33" s="17"/>
    </row>
  </sheetData>
  <mergeCells count="19">
    <mergeCell ref="B1:O1"/>
    <mergeCell ref="O8:O9"/>
    <mergeCell ref="A16:B16"/>
    <mergeCell ref="A17:B17"/>
    <mergeCell ref="A2:G2"/>
    <mergeCell ref="N2:O2"/>
    <mergeCell ref="K3:L3"/>
    <mergeCell ref="C8:C9"/>
    <mergeCell ref="J2:L2"/>
    <mergeCell ref="A18:B18"/>
    <mergeCell ref="A20:B20"/>
    <mergeCell ref="K8:N8"/>
    <mergeCell ref="H8:J8"/>
    <mergeCell ref="G8:G9"/>
    <mergeCell ref="A8:A9"/>
    <mergeCell ref="B8:B9"/>
    <mergeCell ref="D8:D9"/>
    <mergeCell ref="E8:E9"/>
    <mergeCell ref="F8:F9"/>
  </mergeCells>
  <phoneticPr fontId="14" type="noConversion"/>
  <pageMargins left="0.12" right="0.14000000000000001" top="0.75" bottom="0.75" header="0.3" footer="0.3"/>
  <pageSetup paperSize="9" scale="85" orientation="landscape" horizontalDpi="4294967293" verticalDpi="0" r:id="rId1"/>
  <headerFooter>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57"/>
  <sheetViews>
    <sheetView topLeftCell="B1" workbookViewId="0">
      <pane ySplit="3" topLeftCell="A25" activePane="bottomLeft" state="frozen"/>
      <selection pane="bottomLeft" activeCell="L55" sqref="L55"/>
    </sheetView>
  </sheetViews>
  <sheetFormatPr defaultRowHeight="15" x14ac:dyDescent="0.25"/>
  <cols>
    <col min="1" max="1" width="5" customWidth="1"/>
    <col min="2" max="3" width="13" style="297" customWidth="1"/>
    <col min="4" max="6" width="20" style="70" customWidth="1"/>
    <col min="7" max="7" width="13" style="70" customWidth="1"/>
    <col min="8" max="8" width="13.28515625" style="77" customWidth="1"/>
    <col min="9" max="10" width="13.5703125" customWidth="1"/>
    <col min="11" max="14" width="20" customWidth="1"/>
    <col min="15" max="15" width="2.28515625" style="77" customWidth="1"/>
    <col min="16" max="17" width="13" customWidth="1"/>
    <col min="18" max="21" width="20" customWidth="1"/>
    <col min="22" max="22" width="2.28515625" style="77" customWidth="1"/>
    <col min="23" max="24" width="13" customWidth="1"/>
    <col min="25" max="28" width="20" customWidth="1"/>
    <col min="29" max="30" width="13" customWidth="1"/>
    <col min="31" max="34" width="20" customWidth="1"/>
    <col min="35" max="35" width="12.140625" customWidth="1"/>
    <col min="36" max="36" width="11.5703125" style="298" bestFit="1" customWidth="1"/>
    <col min="37" max="37" width="14.42578125" style="298" customWidth="1"/>
    <col min="38" max="38" width="12.42578125" style="298" customWidth="1"/>
    <col min="39" max="39" width="10.5703125" style="298" bestFit="1" customWidth="1"/>
    <col min="257" max="257" width="5" customWidth="1"/>
    <col min="258" max="259" width="13" customWidth="1"/>
    <col min="260" max="263" width="20" customWidth="1"/>
    <col min="264" max="264" width="2.28515625" customWidth="1"/>
    <col min="265" max="266" width="10.7109375" bestFit="1" customWidth="1"/>
    <col min="267" max="270" width="20" customWidth="1"/>
    <col min="271" max="271" width="2.28515625" customWidth="1"/>
    <col min="272" max="273" width="13" customWidth="1"/>
    <col min="274" max="277" width="20" customWidth="1"/>
    <col min="278" max="278" width="2.28515625" customWidth="1"/>
    <col min="279" max="280" width="13" customWidth="1"/>
    <col min="281" max="284" width="20" customWidth="1"/>
    <col min="285" max="286" width="13" customWidth="1"/>
    <col min="287" max="290" width="20" customWidth="1"/>
    <col min="291" max="291" width="4.5703125" customWidth="1"/>
    <col min="292" max="292" width="11.5703125" bestFit="1" customWidth="1"/>
    <col min="293" max="293" width="14.42578125" customWidth="1"/>
    <col min="294" max="294" width="12.42578125" customWidth="1"/>
    <col min="295" max="295" width="10.5703125" bestFit="1" customWidth="1"/>
    <col min="513" max="513" width="5" customWidth="1"/>
    <col min="514" max="515" width="13" customWidth="1"/>
    <col min="516" max="519" width="20" customWidth="1"/>
    <col min="520" max="520" width="2.28515625" customWidth="1"/>
    <col min="521" max="522" width="10.7109375" bestFit="1" customWidth="1"/>
    <col min="523" max="526" width="20" customWidth="1"/>
    <col min="527" max="527" width="2.28515625" customWidth="1"/>
    <col min="528" max="529" width="13" customWidth="1"/>
    <col min="530" max="533" width="20" customWidth="1"/>
    <col min="534" max="534" width="2.28515625" customWidth="1"/>
    <col min="535" max="536" width="13" customWidth="1"/>
    <col min="537" max="540" width="20" customWidth="1"/>
    <col min="541" max="542" width="13" customWidth="1"/>
    <col min="543" max="546" width="20" customWidth="1"/>
    <col min="547" max="547" width="4.5703125" customWidth="1"/>
    <col min="548" max="548" width="11.5703125" bestFit="1" customWidth="1"/>
    <col min="549" max="549" width="14.42578125" customWidth="1"/>
    <col min="550" max="550" width="12.42578125" customWidth="1"/>
    <col min="551" max="551" width="10.5703125" bestFit="1" customWidth="1"/>
    <col min="769" max="769" width="5" customWidth="1"/>
    <col min="770" max="771" width="13" customWidth="1"/>
    <col min="772" max="775" width="20" customWidth="1"/>
    <col min="776" max="776" width="2.28515625" customWidth="1"/>
    <col min="777" max="778" width="10.7109375" bestFit="1" customWidth="1"/>
    <col min="779" max="782" width="20" customWidth="1"/>
    <col min="783" max="783" width="2.28515625" customWidth="1"/>
    <col min="784" max="785" width="13" customWidth="1"/>
    <col min="786" max="789" width="20" customWidth="1"/>
    <col min="790" max="790" width="2.28515625" customWidth="1"/>
    <col min="791" max="792" width="13" customWidth="1"/>
    <col min="793" max="796" width="20" customWidth="1"/>
    <col min="797" max="798" width="13" customWidth="1"/>
    <col min="799" max="802" width="20" customWidth="1"/>
    <col min="803" max="803" width="4.5703125" customWidth="1"/>
    <col min="804" max="804" width="11.5703125" bestFit="1" customWidth="1"/>
    <col min="805" max="805" width="14.42578125" customWidth="1"/>
    <col min="806" max="806" width="12.42578125" customWidth="1"/>
    <col min="807" max="807" width="10.5703125" bestFit="1" customWidth="1"/>
    <col min="1025" max="1025" width="5" customWidth="1"/>
    <col min="1026" max="1027" width="13" customWidth="1"/>
    <col min="1028" max="1031" width="20" customWidth="1"/>
    <col min="1032" max="1032" width="2.28515625" customWidth="1"/>
    <col min="1033" max="1034" width="10.7109375" bestFit="1" customWidth="1"/>
    <col min="1035" max="1038" width="20" customWidth="1"/>
    <col min="1039" max="1039" width="2.28515625" customWidth="1"/>
    <col min="1040" max="1041" width="13" customWidth="1"/>
    <col min="1042" max="1045" width="20" customWidth="1"/>
    <col min="1046" max="1046" width="2.28515625" customWidth="1"/>
    <col min="1047" max="1048" width="13" customWidth="1"/>
    <col min="1049" max="1052" width="20" customWidth="1"/>
    <col min="1053" max="1054" width="13" customWidth="1"/>
    <col min="1055" max="1058" width="20" customWidth="1"/>
    <col min="1059" max="1059" width="4.5703125" customWidth="1"/>
    <col min="1060" max="1060" width="11.5703125" bestFit="1" customWidth="1"/>
    <col min="1061" max="1061" width="14.42578125" customWidth="1"/>
    <col min="1062" max="1062" width="12.42578125" customWidth="1"/>
    <col min="1063" max="1063" width="10.5703125" bestFit="1" customWidth="1"/>
    <col min="1281" max="1281" width="5" customWidth="1"/>
    <col min="1282" max="1283" width="13" customWidth="1"/>
    <col min="1284" max="1287" width="20" customWidth="1"/>
    <col min="1288" max="1288" width="2.28515625" customWidth="1"/>
    <col min="1289" max="1290" width="10.7109375" bestFit="1" customWidth="1"/>
    <col min="1291" max="1294" width="20" customWidth="1"/>
    <col min="1295" max="1295" width="2.28515625" customWidth="1"/>
    <col min="1296" max="1297" width="13" customWidth="1"/>
    <col min="1298" max="1301" width="20" customWidth="1"/>
    <col min="1302" max="1302" width="2.28515625" customWidth="1"/>
    <col min="1303" max="1304" width="13" customWidth="1"/>
    <col min="1305" max="1308" width="20" customWidth="1"/>
    <col min="1309" max="1310" width="13" customWidth="1"/>
    <col min="1311" max="1314" width="20" customWidth="1"/>
    <col min="1315" max="1315" width="4.5703125" customWidth="1"/>
    <col min="1316" max="1316" width="11.5703125" bestFit="1" customWidth="1"/>
    <col min="1317" max="1317" width="14.42578125" customWidth="1"/>
    <col min="1318" max="1318" width="12.42578125" customWidth="1"/>
    <col min="1319" max="1319" width="10.5703125" bestFit="1" customWidth="1"/>
    <col min="1537" max="1537" width="5" customWidth="1"/>
    <col min="1538" max="1539" width="13" customWidth="1"/>
    <col min="1540" max="1543" width="20" customWidth="1"/>
    <col min="1544" max="1544" width="2.28515625" customWidth="1"/>
    <col min="1545" max="1546" width="10.7109375" bestFit="1" customWidth="1"/>
    <col min="1547" max="1550" width="20" customWidth="1"/>
    <col min="1551" max="1551" width="2.28515625" customWidth="1"/>
    <col min="1552" max="1553" width="13" customWidth="1"/>
    <col min="1554" max="1557" width="20" customWidth="1"/>
    <col min="1558" max="1558" width="2.28515625" customWidth="1"/>
    <col min="1559" max="1560" width="13" customWidth="1"/>
    <col min="1561" max="1564" width="20" customWidth="1"/>
    <col min="1565" max="1566" width="13" customWidth="1"/>
    <col min="1567" max="1570" width="20" customWidth="1"/>
    <col min="1571" max="1571" width="4.5703125" customWidth="1"/>
    <col min="1572" max="1572" width="11.5703125" bestFit="1" customWidth="1"/>
    <col min="1573" max="1573" width="14.42578125" customWidth="1"/>
    <col min="1574" max="1574" width="12.42578125" customWidth="1"/>
    <col min="1575" max="1575" width="10.5703125" bestFit="1" customWidth="1"/>
    <col min="1793" max="1793" width="5" customWidth="1"/>
    <col min="1794" max="1795" width="13" customWidth="1"/>
    <col min="1796" max="1799" width="20" customWidth="1"/>
    <col min="1800" max="1800" width="2.28515625" customWidth="1"/>
    <col min="1801" max="1802" width="10.7109375" bestFit="1" customWidth="1"/>
    <col min="1803" max="1806" width="20" customWidth="1"/>
    <col min="1807" max="1807" width="2.28515625" customWidth="1"/>
    <col min="1808" max="1809" width="13" customWidth="1"/>
    <col min="1810" max="1813" width="20" customWidth="1"/>
    <col min="1814" max="1814" width="2.28515625" customWidth="1"/>
    <col min="1815" max="1816" width="13" customWidth="1"/>
    <col min="1817" max="1820" width="20" customWidth="1"/>
    <col min="1821" max="1822" width="13" customWidth="1"/>
    <col min="1823" max="1826" width="20" customWidth="1"/>
    <col min="1827" max="1827" width="4.5703125" customWidth="1"/>
    <col min="1828" max="1828" width="11.5703125" bestFit="1" customWidth="1"/>
    <col min="1829" max="1829" width="14.42578125" customWidth="1"/>
    <col min="1830" max="1830" width="12.42578125" customWidth="1"/>
    <col min="1831" max="1831" width="10.5703125" bestFit="1" customWidth="1"/>
    <col min="2049" max="2049" width="5" customWidth="1"/>
    <col min="2050" max="2051" width="13" customWidth="1"/>
    <col min="2052" max="2055" width="20" customWidth="1"/>
    <col min="2056" max="2056" width="2.28515625" customWidth="1"/>
    <col min="2057" max="2058" width="10.7109375" bestFit="1" customWidth="1"/>
    <col min="2059" max="2062" width="20" customWidth="1"/>
    <col min="2063" max="2063" width="2.28515625" customWidth="1"/>
    <col min="2064" max="2065" width="13" customWidth="1"/>
    <col min="2066" max="2069" width="20" customWidth="1"/>
    <col min="2070" max="2070" width="2.28515625" customWidth="1"/>
    <col min="2071" max="2072" width="13" customWidth="1"/>
    <col min="2073" max="2076" width="20" customWidth="1"/>
    <col min="2077" max="2078" width="13" customWidth="1"/>
    <col min="2079" max="2082" width="20" customWidth="1"/>
    <col min="2083" max="2083" width="4.5703125" customWidth="1"/>
    <col min="2084" max="2084" width="11.5703125" bestFit="1" customWidth="1"/>
    <col min="2085" max="2085" width="14.42578125" customWidth="1"/>
    <col min="2086" max="2086" width="12.42578125" customWidth="1"/>
    <col min="2087" max="2087" width="10.5703125" bestFit="1" customWidth="1"/>
    <col min="2305" max="2305" width="5" customWidth="1"/>
    <col min="2306" max="2307" width="13" customWidth="1"/>
    <col min="2308" max="2311" width="20" customWidth="1"/>
    <col min="2312" max="2312" width="2.28515625" customWidth="1"/>
    <col min="2313" max="2314" width="10.7109375" bestFit="1" customWidth="1"/>
    <col min="2315" max="2318" width="20" customWidth="1"/>
    <col min="2319" max="2319" width="2.28515625" customWidth="1"/>
    <col min="2320" max="2321" width="13" customWidth="1"/>
    <col min="2322" max="2325" width="20" customWidth="1"/>
    <col min="2326" max="2326" width="2.28515625" customWidth="1"/>
    <col min="2327" max="2328" width="13" customWidth="1"/>
    <col min="2329" max="2332" width="20" customWidth="1"/>
    <col min="2333" max="2334" width="13" customWidth="1"/>
    <col min="2335" max="2338" width="20" customWidth="1"/>
    <col min="2339" max="2339" width="4.5703125" customWidth="1"/>
    <col min="2340" max="2340" width="11.5703125" bestFit="1" customWidth="1"/>
    <col min="2341" max="2341" width="14.42578125" customWidth="1"/>
    <col min="2342" max="2342" width="12.42578125" customWidth="1"/>
    <col min="2343" max="2343" width="10.5703125" bestFit="1" customWidth="1"/>
    <col min="2561" max="2561" width="5" customWidth="1"/>
    <col min="2562" max="2563" width="13" customWidth="1"/>
    <col min="2564" max="2567" width="20" customWidth="1"/>
    <col min="2568" max="2568" width="2.28515625" customWidth="1"/>
    <col min="2569" max="2570" width="10.7109375" bestFit="1" customWidth="1"/>
    <col min="2571" max="2574" width="20" customWidth="1"/>
    <col min="2575" max="2575" width="2.28515625" customWidth="1"/>
    <col min="2576" max="2577" width="13" customWidth="1"/>
    <col min="2578" max="2581" width="20" customWidth="1"/>
    <col min="2582" max="2582" width="2.28515625" customWidth="1"/>
    <col min="2583" max="2584" width="13" customWidth="1"/>
    <col min="2585" max="2588" width="20" customWidth="1"/>
    <col min="2589" max="2590" width="13" customWidth="1"/>
    <col min="2591" max="2594" width="20" customWidth="1"/>
    <col min="2595" max="2595" width="4.5703125" customWidth="1"/>
    <col min="2596" max="2596" width="11.5703125" bestFit="1" customWidth="1"/>
    <col min="2597" max="2597" width="14.42578125" customWidth="1"/>
    <col min="2598" max="2598" width="12.42578125" customWidth="1"/>
    <col min="2599" max="2599" width="10.5703125" bestFit="1" customWidth="1"/>
    <col min="2817" max="2817" width="5" customWidth="1"/>
    <col min="2818" max="2819" width="13" customWidth="1"/>
    <col min="2820" max="2823" width="20" customWidth="1"/>
    <col min="2824" max="2824" width="2.28515625" customWidth="1"/>
    <col min="2825" max="2826" width="10.7109375" bestFit="1" customWidth="1"/>
    <col min="2827" max="2830" width="20" customWidth="1"/>
    <col min="2831" max="2831" width="2.28515625" customWidth="1"/>
    <col min="2832" max="2833" width="13" customWidth="1"/>
    <col min="2834" max="2837" width="20" customWidth="1"/>
    <col min="2838" max="2838" width="2.28515625" customWidth="1"/>
    <col min="2839" max="2840" width="13" customWidth="1"/>
    <col min="2841" max="2844" width="20" customWidth="1"/>
    <col min="2845" max="2846" width="13" customWidth="1"/>
    <col min="2847" max="2850" width="20" customWidth="1"/>
    <col min="2851" max="2851" width="4.5703125" customWidth="1"/>
    <col min="2852" max="2852" width="11.5703125" bestFit="1" customWidth="1"/>
    <col min="2853" max="2853" width="14.42578125" customWidth="1"/>
    <col min="2854" max="2854" width="12.42578125" customWidth="1"/>
    <col min="2855" max="2855" width="10.5703125" bestFit="1" customWidth="1"/>
    <col min="3073" max="3073" width="5" customWidth="1"/>
    <col min="3074" max="3075" width="13" customWidth="1"/>
    <col min="3076" max="3079" width="20" customWidth="1"/>
    <col min="3080" max="3080" width="2.28515625" customWidth="1"/>
    <col min="3081" max="3082" width="10.7109375" bestFit="1" customWidth="1"/>
    <col min="3083" max="3086" width="20" customWidth="1"/>
    <col min="3087" max="3087" width="2.28515625" customWidth="1"/>
    <col min="3088" max="3089" width="13" customWidth="1"/>
    <col min="3090" max="3093" width="20" customWidth="1"/>
    <col min="3094" max="3094" width="2.28515625" customWidth="1"/>
    <col min="3095" max="3096" width="13" customWidth="1"/>
    <col min="3097" max="3100" width="20" customWidth="1"/>
    <col min="3101" max="3102" width="13" customWidth="1"/>
    <col min="3103" max="3106" width="20" customWidth="1"/>
    <col min="3107" max="3107" width="4.5703125" customWidth="1"/>
    <col min="3108" max="3108" width="11.5703125" bestFit="1" customWidth="1"/>
    <col min="3109" max="3109" width="14.42578125" customWidth="1"/>
    <col min="3110" max="3110" width="12.42578125" customWidth="1"/>
    <col min="3111" max="3111" width="10.5703125" bestFit="1" customWidth="1"/>
    <col min="3329" max="3329" width="5" customWidth="1"/>
    <col min="3330" max="3331" width="13" customWidth="1"/>
    <col min="3332" max="3335" width="20" customWidth="1"/>
    <col min="3336" max="3336" width="2.28515625" customWidth="1"/>
    <col min="3337" max="3338" width="10.7109375" bestFit="1" customWidth="1"/>
    <col min="3339" max="3342" width="20" customWidth="1"/>
    <col min="3343" max="3343" width="2.28515625" customWidth="1"/>
    <col min="3344" max="3345" width="13" customWidth="1"/>
    <col min="3346" max="3349" width="20" customWidth="1"/>
    <col min="3350" max="3350" width="2.28515625" customWidth="1"/>
    <col min="3351" max="3352" width="13" customWidth="1"/>
    <col min="3353" max="3356" width="20" customWidth="1"/>
    <col min="3357" max="3358" width="13" customWidth="1"/>
    <col min="3359" max="3362" width="20" customWidth="1"/>
    <col min="3363" max="3363" width="4.5703125" customWidth="1"/>
    <col min="3364" max="3364" width="11.5703125" bestFit="1" customWidth="1"/>
    <col min="3365" max="3365" width="14.42578125" customWidth="1"/>
    <col min="3366" max="3366" width="12.42578125" customWidth="1"/>
    <col min="3367" max="3367" width="10.5703125" bestFit="1" customWidth="1"/>
    <col min="3585" max="3585" width="5" customWidth="1"/>
    <col min="3586" max="3587" width="13" customWidth="1"/>
    <col min="3588" max="3591" width="20" customWidth="1"/>
    <col min="3592" max="3592" width="2.28515625" customWidth="1"/>
    <col min="3593" max="3594" width="10.7109375" bestFit="1" customWidth="1"/>
    <col min="3595" max="3598" width="20" customWidth="1"/>
    <col min="3599" max="3599" width="2.28515625" customWidth="1"/>
    <col min="3600" max="3601" width="13" customWidth="1"/>
    <col min="3602" max="3605" width="20" customWidth="1"/>
    <col min="3606" max="3606" width="2.28515625" customWidth="1"/>
    <col min="3607" max="3608" width="13" customWidth="1"/>
    <col min="3609" max="3612" width="20" customWidth="1"/>
    <col min="3613" max="3614" width="13" customWidth="1"/>
    <col min="3615" max="3618" width="20" customWidth="1"/>
    <col min="3619" max="3619" width="4.5703125" customWidth="1"/>
    <col min="3620" max="3620" width="11.5703125" bestFit="1" customWidth="1"/>
    <col min="3621" max="3621" width="14.42578125" customWidth="1"/>
    <col min="3622" max="3622" width="12.42578125" customWidth="1"/>
    <col min="3623" max="3623" width="10.5703125" bestFit="1" customWidth="1"/>
    <col min="3841" max="3841" width="5" customWidth="1"/>
    <col min="3842" max="3843" width="13" customWidth="1"/>
    <col min="3844" max="3847" width="20" customWidth="1"/>
    <col min="3848" max="3848" width="2.28515625" customWidth="1"/>
    <col min="3849" max="3850" width="10.7109375" bestFit="1" customWidth="1"/>
    <col min="3851" max="3854" width="20" customWidth="1"/>
    <col min="3855" max="3855" width="2.28515625" customWidth="1"/>
    <col min="3856" max="3857" width="13" customWidth="1"/>
    <col min="3858" max="3861" width="20" customWidth="1"/>
    <col min="3862" max="3862" width="2.28515625" customWidth="1"/>
    <col min="3863" max="3864" width="13" customWidth="1"/>
    <col min="3865" max="3868" width="20" customWidth="1"/>
    <col min="3869" max="3870" width="13" customWidth="1"/>
    <col min="3871" max="3874" width="20" customWidth="1"/>
    <col min="3875" max="3875" width="4.5703125" customWidth="1"/>
    <col min="3876" max="3876" width="11.5703125" bestFit="1" customWidth="1"/>
    <col min="3877" max="3877" width="14.42578125" customWidth="1"/>
    <col min="3878" max="3878" width="12.42578125" customWidth="1"/>
    <col min="3879" max="3879" width="10.5703125" bestFit="1" customWidth="1"/>
    <col min="4097" max="4097" width="5" customWidth="1"/>
    <col min="4098" max="4099" width="13" customWidth="1"/>
    <col min="4100" max="4103" width="20" customWidth="1"/>
    <col min="4104" max="4104" width="2.28515625" customWidth="1"/>
    <col min="4105" max="4106" width="10.7109375" bestFit="1" customWidth="1"/>
    <col min="4107" max="4110" width="20" customWidth="1"/>
    <col min="4111" max="4111" width="2.28515625" customWidth="1"/>
    <col min="4112" max="4113" width="13" customWidth="1"/>
    <col min="4114" max="4117" width="20" customWidth="1"/>
    <col min="4118" max="4118" width="2.28515625" customWidth="1"/>
    <col min="4119" max="4120" width="13" customWidth="1"/>
    <col min="4121" max="4124" width="20" customWidth="1"/>
    <col min="4125" max="4126" width="13" customWidth="1"/>
    <col min="4127" max="4130" width="20" customWidth="1"/>
    <col min="4131" max="4131" width="4.5703125" customWidth="1"/>
    <col min="4132" max="4132" width="11.5703125" bestFit="1" customWidth="1"/>
    <col min="4133" max="4133" width="14.42578125" customWidth="1"/>
    <col min="4134" max="4134" width="12.42578125" customWidth="1"/>
    <col min="4135" max="4135" width="10.5703125" bestFit="1" customWidth="1"/>
    <col min="4353" max="4353" width="5" customWidth="1"/>
    <col min="4354" max="4355" width="13" customWidth="1"/>
    <col min="4356" max="4359" width="20" customWidth="1"/>
    <col min="4360" max="4360" width="2.28515625" customWidth="1"/>
    <col min="4361" max="4362" width="10.7109375" bestFit="1" customWidth="1"/>
    <col min="4363" max="4366" width="20" customWidth="1"/>
    <col min="4367" max="4367" width="2.28515625" customWidth="1"/>
    <col min="4368" max="4369" width="13" customWidth="1"/>
    <col min="4370" max="4373" width="20" customWidth="1"/>
    <col min="4374" max="4374" width="2.28515625" customWidth="1"/>
    <col min="4375" max="4376" width="13" customWidth="1"/>
    <col min="4377" max="4380" width="20" customWidth="1"/>
    <col min="4381" max="4382" width="13" customWidth="1"/>
    <col min="4383" max="4386" width="20" customWidth="1"/>
    <col min="4387" max="4387" width="4.5703125" customWidth="1"/>
    <col min="4388" max="4388" width="11.5703125" bestFit="1" customWidth="1"/>
    <col min="4389" max="4389" width="14.42578125" customWidth="1"/>
    <col min="4390" max="4390" width="12.42578125" customWidth="1"/>
    <col min="4391" max="4391" width="10.5703125" bestFit="1" customWidth="1"/>
    <col min="4609" max="4609" width="5" customWidth="1"/>
    <col min="4610" max="4611" width="13" customWidth="1"/>
    <col min="4612" max="4615" width="20" customWidth="1"/>
    <col min="4616" max="4616" width="2.28515625" customWidth="1"/>
    <col min="4617" max="4618" width="10.7109375" bestFit="1" customWidth="1"/>
    <col min="4619" max="4622" width="20" customWidth="1"/>
    <col min="4623" max="4623" width="2.28515625" customWidth="1"/>
    <col min="4624" max="4625" width="13" customWidth="1"/>
    <col min="4626" max="4629" width="20" customWidth="1"/>
    <col min="4630" max="4630" width="2.28515625" customWidth="1"/>
    <col min="4631" max="4632" width="13" customWidth="1"/>
    <col min="4633" max="4636" width="20" customWidth="1"/>
    <col min="4637" max="4638" width="13" customWidth="1"/>
    <col min="4639" max="4642" width="20" customWidth="1"/>
    <col min="4643" max="4643" width="4.5703125" customWidth="1"/>
    <col min="4644" max="4644" width="11.5703125" bestFit="1" customWidth="1"/>
    <col min="4645" max="4645" width="14.42578125" customWidth="1"/>
    <col min="4646" max="4646" width="12.42578125" customWidth="1"/>
    <col min="4647" max="4647" width="10.5703125" bestFit="1" customWidth="1"/>
    <col min="4865" max="4865" width="5" customWidth="1"/>
    <col min="4866" max="4867" width="13" customWidth="1"/>
    <col min="4868" max="4871" width="20" customWidth="1"/>
    <col min="4872" max="4872" width="2.28515625" customWidth="1"/>
    <col min="4873" max="4874" width="10.7109375" bestFit="1" customWidth="1"/>
    <col min="4875" max="4878" width="20" customWidth="1"/>
    <col min="4879" max="4879" width="2.28515625" customWidth="1"/>
    <col min="4880" max="4881" width="13" customWidth="1"/>
    <col min="4882" max="4885" width="20" customWidth="1"/>
    <col min="4886" max="4886" width="2.28515625" customWidth="1"/>
    <col min="4887" max="4888" width="13" customWidth="1"/>
    <col min="4889" max="4892" width="20" customWidth="1"/>
    <col min="4893" max="4894" width="13" customWidth="1"/>
    <col min="4895" max="4898" width="20" customWidth="1"/>
    <col min="4899" max="4899" width="4.5703125" customWidth="1"/>
    <col min="4900" max="4900" width="11.5703125" bestFit="1" customWidth="1"/>
    <col min="4901" max="4901" width="14.42578125" customWidth="1"/>
    <col min="4902" max="4902" width="12.42578125" customWidth="1"/>
    <col min="4903" max="4903" width="10.5703125" bestFit="1" customWidth="1"/>
    <col min="5121" max="5121" width="5" customWidth="1"/>
    <col min="5122" max="5123" width="13" customWidth="1"/>
    <col min="5124" max="5127" width="20" customWidth="1"/>
    <col min="5128" max="5128" width="2.28515625" customWidth="1"/>
    <col min="5129" max="5130" width="10.7109375" bestFit="1" customWidth="1"/>
    <col min="5131" max="5134" width="20" customWidth="1"/>
    <col min="5135" max="5135" width="2.28515625" customWidth="1"/>
    <col min="5136" max="5137" width="13" customWidth="1"/>
    <col min="5138" max="5141" width="20" customWidth="1"/>
    <col min="5142" max="5142" width="2.28515625" customWidth="1"/>
    <col min="5143" max="5144" width="13" customWidth="1"/>
    <col min="5145" max="5148" width="20" customWidth="1"/>
    <col min="5149" max="5150" width="13" customWidth="1"/>
    <col min="5151" max="5154" width="20" customWidth="1"/>
    <col min="5155" max="5155" width="4.5703125" customWidth="1"/>
    <col min="5156" max="5156" width="11.5703125" bestFit="1" customWidth="1"/>
    <col min="5157" max="5157" width="14.42578125" customWidth="1"/>
    <col min="5158" max="5158" width="12.42578125" customWidth="1"/>
    <col min="5159" max="5159" width="10.5703125" bestFit="1" customWidth="1"/>
    <col min="5377" max="5377" width="5" customWidth="1"/>
    <col min="5378" max="5379" width="13" customWidth="1"/>
    <col min="5380" max="5383" width="20" customWidth="1"/>
    <col min="5384" max="5384" width="2.28515625" customWidth="1"/>
    <col min="5385" max="5386" width="10.7109375" bestFit="1" customWidth="1"/>
    <col min="5387" max="5390" width="20" customWidth="1"/>
    <col min="5391" max="5391" width="2.28515625" customWidth="1"/>
    <col min="5392" max="5393" width="13" customWidth="1"/>
    <col min="5394" max="5397" width="20" customWidth="1"/>
    <col min="5398" max="5398" width="2.28515625" customWidth="1"/>
    <col min="5399" max="5400" width="13" customWidth="1"/>
    <col min="5401" max="5404" width="20" customWidth="1"/>
    <col min="5405" max="5406" width="13" customWidth="1"/>
    <col min="5407" max="5410" width="20" customWidth="1"/>
    <col min="5411" max="5411" width="4.5703125" customWidth="1"/>
    <col min="5412" max="5412" width="11.5703125" bestFit="1" customWidth="1"/>
    <col min="5413" max="5413" width="14.42578125" customWidth="1"/>
    <col min="5414" max="5414" width="12.42578125" customWidth="1"/>
    <col min="5415" max="5415" width="10.5703125" bestFit="1" customWidth="1"/>
    <col min="5633" max="5633" width="5" customWidth="1"/>
    <col min="5634" max="5635" width="13" customWidth="1"/>
    <col min="5636" max="5639" width="20" customWidth="1"/>
    <col min="5640" max="5640" width="2.28515625" customWidth="1"/>
    <col min="5641" max="5642" width="10.7109375" bestFit="1" customWidth="1"/>
    <col min="5643" max="5646" width="20" customWidth="1"/>
    <col min="5647" max="5647" width="2.28515625" customWidth="1"/>
    <col min="5648" max="5649" width="13" customWidth="1"/>
    <col min="5650" max="5653" width="20" customWidth="1"/>
    <col min="5654" max="5654" width="2.28515625" customWidth="1"/>
    <col min="5655" max="5656" width="13" customWidth="1"/>
    <col min="5657" max="5660" width="20" customWidth="1"/>
    <col min="5661" max="5662" width="13" customWidth="1"/>
    <col min="5663" max="5666" width="20" customWidth="1"/>
    <col min="5667" max="5667" width="4.5703125" customWidth="1"/>
    <col min="5668" max="5668" width="11.5703125" bestFit="1" customWidth="1"/>
    <col min="5669" max="5669" width="14.42578125" customWidth="1"/>
    <col min="5670" max="5670" width="12.42578125" customWidth="1"/>
    <col min="5671" max="5671" width="10.5703125" bestFit="1" customWidth="1"/>
    <col min="5889" max="5889" width="5" customWidth="1"/>
    <col min="5890" max="5891" width="13" customWidth="1"/>
    <col min="5892" max="5895" width="20" customWidth="1"/>
    <col min="5896" max="5896" width="2.28515625" customWidth="1"/>
    <col min="5897" max="5898" width="10.7109375" bestFit="1" customWidth="1"/>
    <col min="5899" max="5902" width="20" customWidth="1"/>
    <col min="5903" max="5903" width="2.28515625" customWidth="1"/>
    <col min="5904" max="5905" width="13" customWidth="1"/>
    <col min="5906" max="5909" width="20" customWidth="1"/>
    <col min="5910" max="5910" width="2.28515625" customWidth="1"/>
    <col min="5911" max="5912" width="13" customWidth="1"/>
    <col min="5913" max="5916" width="20" customWidth="1"/>
    <col min="5917" max="5918" width="13" customWidth="1"/>
    <col min="5919" max="5922" width="20" customWidth="1"/>
    <col min="5923" max="5923" width="4.5703125" customWidth="1"/>
    <col min="5924" max="5924" width="11.5703125" bestFit="1" customWidth="1"/>
    <col min="5925" max="5925" width="14.42578125" customWidth="1"/>
    <col min="5926" max="5926" width="12.42578125" customWidth="1"/>
    <col min="5927" max="5927" width="10.5703125" bestFit="1" customWidth="1"/>
    <col min="6145" max="6145" width="5" customWidth="1"/>
    <col min="6146" max="6147" width="13" customWidth="1"/>
    <col min="6148" max="6151" width="20" customWidth="1"/>
    <col min="6152" max="6152" width="2.28515625" customWidth="1"/>
    <col min="6153" max="6154" width="10.7109375" bestFit="1" customWidth="1"/>
    <col min="6155" max="6158" width="20" customWidth="1"/>
    <col min="6159" max="6159" width="2.28515625" customWidth="1"/>
    <col min="6160" max="6161" width="13" customWidth="1"/>
    <col min="6162" max="6165" width="20" customWidth="1"/>
    <col min="6166" max="6166" width="2.28515625" customWidth="1"/>
    <col min="6167" max="6168" width="13" customWidth="1"/>
    <col min="6169" max="6172" width="20" customWidth="1"/>
    <col min="6173" max="6174" width="13" customWidth="1"/>
    <col min="6175" max="6178" width="20" customWidth="1"/>
    <col min="6179" max="6179" width="4.5703125" customWidth="1"/>
    <col min="6180" max="6180" width="11.5703125" bestFit="1" customWidth="1"/>
    <col min="6181" max="6181" width="14.42578125" customWidth="1"/>
    <col min="6182" max="6182" width="12.42578125" customWidth="1"/>
    <col min="6183" max="6183" width="10.5703125" bestFit="1" customWidth="1"/>
    <col min="6401" max="6401" width="5" customWidth="1"/>
    <col min="6402" max="6403" width="13" customWidth="1"/>
    <col min="6404" max="6407" width="20" customWidth="1"/>
    <col min="6408" max="6408" width="2.28515625" customWidth="1"/>
    <col min="6409" max="6410" width="10.7109375" bestFit="1" customWidth="1"/>
    <col min="6411" max="6414" width="20" customWidth="1"/>
    <col min="6415" max="6415" width="2.28515625" customWidth="1"/>
    <col min="6416" max="6417" width="13" customWidth="1"/>
    <col min="6418" max="6421" width="20" customWidth="1"/>
    <col min="6422" max="6422" width="2.28515625" customWidth="1"/>
    <col min="6423" max="6424" width="13" customWidth="1"/>
    <col min="6425" max="6428" width="20" customWidth="1"/>
    <col min="6429" max="6430" width="13" customWidth="1"/>
    <col min="6431" max="6434" width="20" customWidth="1"/>
    <col min="6435" max="6435" width="4.5703125" customWidth="1"/>
    <col min="6436" max="6436" width="11.5703125" bestFit="1" customWidth="1"/>
    <col min="6437" max="6437" width="14.42578125" customWidth="1"/>
    <col min="6438" max="6438" width="12.42578125" customWidth="1"/>
    <col min="6439" max="6439" width="10.5703125" bestFit="1" customWidth="1"/>
    <col min="6657" max="6657" width="5" customWidth="1"/>
    <col min="6658" max="6659" width="13" customWidth="1"/>
    <col min="6660" max="6663" width="20" customWidth="1"/>
    <col min="6664" max="6664" width="2.28515625" customWidth="1"/>
    <col min="6665" max="6666" width="10.7109375" bestFit="1" customWidth="1"/>
    <col min="6667" max="6670" width="20" customWidth="1"/>
    <col min="6671" max="6671" width="2.28515625" customWidth="1"/>
    <col min="6672" max="6673" width="13" customWidth="1"/>
    <col min="6674" max="6677" width="20" customWidth="1"/>
    <col min="6678" max="6678" width="2.28515625" customWidth="1"/>
    <col min="6679" max="6680" width="13" customWidth="1"/>
    <col min="6681" max="6684" width="20" customWidth="1"/>
    <col min="6685" max="6686" width="13" customWidth="1"/>
    <col min="6687" max="6690" width="20" customWidth="1"/>
    <col min="6691" max="6691" width="4.5703125" customWidth="1"/>
    <col min="6692" max="6692" width="11.5703125" bestFit="1" customWidth="1"/>
    <col min="6693" max="6693" width="14.42578125" customWidth="1"/>
    <col min="6694" max="6694" width="12.42578125" customWidth="1"/>
    <col min="6695" max="6695" width="10.5703125" bestFit="1" customWidth="1"/>
    <col min="6913" max="6913" width="5" customWidth="1"/>
    <col min="6914" max="6915" width="13" customWidth="1"/>
    <col min="6916" max="6919" width="20" customWidth="1"/>
    <col min="6920" max="6920" width="2.28515625" customWidth="1"/>
    <col min="6921" max="6922" width="10.7109375" bestFit="1" customWidth="1"/>
    <col min="6923" max="6926" width="20" customWidth="1"/>
    <col min="6927" max="6927" width="2.28515625" customWidth="1"/>
    <col min="6928" max="6929" width="13" customWidth="1"/>
    <col min="6930" max="6933" width="20" customWidth="1"/>
    <col min="6934" max="6934" width="2.28515625" customWidth="1"/>
    <col min="6935" max="6936" width="13" customWidth="1"/>
    <col min="6937" max="6940" width="20" customWidth="1"/>
    <col min="6941" max="6942" width="13" customWidth="1"/>
    <col min="6943" max="6946" width="20" customWidth="1"/>
    <col min="6947" max="6947" width="4.5703125" customWidth="1"/>
    <col min="6948" max="6948" width="11.5703125" bestFit="1" customWidth="1"/>
    <col min="6949" max="6949" width="14.42578125" customWidth="1"/>
    <col min="6950" max="6950" width="12.42578125" customWidth="1"/>
    <col min="6951" max="6951" width="10.5703125" bestFit="1" customWidth="1"/>
    <col min="7169" max="7169" width="5" customWidth="1"/>
    <col min="7170" max="7171" width="13" customWidth="1"/>
    <col min="7172" max="7175" width="20" customWidth="1"/>
    <col min="7176" max="7176" width="2.28515625" customWidth="1"/>
    <col min="7177" max="7178" width="10.7109375" bestFit="1" customWidth="1"/>
    <col min="7179" max="7182" width="20" customWidth="1"/>
    <col min="7183" max="7183" width="2.28515625" customWidth="1"/>
    <col min="7184" max="7185" width="13" customWidth="1"/>
    <col min="7186" max="7189" width="20" customWidth="1"/>
    <col min="7190" max="7190" width="2.28515625" customWidth="1"/>
    <col min="7191" max="7192" width="13" customWidth="1"/>
    <col min="7193" max="7196" width="20" customWidth="1"/>
    <col min="7197" max="7198" width="13" customWidth="1"/>
    <col min="7199" max="7202" width="20" customWidth="1"/>
    <col min="7203" max="7203" width="4.5703125" customWidth="1"/>
    <col min="7204" max="7204" width="11.5703125" bestFit="1" customWidth="1"/>
    <col min="7205" max="7205" width="14.42578125" customWidth="1"/>
    <col min="7206" max="7206" width="12.42578125" customWidth="1"/>
    <col min="7207" max="7207" width="10.5703125" bestFit="1" customWidth="1"/>
    <col min="7425" max="7425" width="5" customWidth="1"/>
    <col min="7426" max="7427" width="13" customWidth="1"/>
    <col min="7428" max="7431" width="20" customWidth="1"/>
    <col min="7432" max="7432" width="2.28515625" customWidth="1"/>
    <col min="7433" max="7434" width="10.7109375" bestFit="1" customWidth="1"/>
    <col min="7435" max="7438" width="20" customWidth="1"/>
    <col min="7439" max="7439" width="2.28515625" customWidth="1"/>
    <col min="7440" max="7441" width="13" customWidth="1"/>
    <col min="7442" max="7445" width="20" customWidth="1"/>
    <col min="7446" max="7446" width="2.28515625" customWidth="1"/>
    <col min="7447" max="7448" width="13" customWidth="1"/>
    <col min="7449" max="7452" width="20" customWidth="1"/>
    <col min="7453" max="7454" width="13" customWidth="1"/>
    <col min="7455" max="7458" width="20" customWidth="1"/>
    <col min="7459" max="7459" width="4.5703125" customWidth="1"/>
    <col min="7460" max="7460" width="11.5703125" bestFit="1" customWidth="1"/>
    <col min="7461" max="7461" width="14.42578125" customWidth="1"/>
    <col min="7462" max="7462" width="12.42578125" customWidth="1"/>
    <col min="7463" max="7463" width="10.5703125" bestFit="1" customWidth="1"/>
    <col min="7681" max="7681" width="5" customWidth="1"/>
    <col min="7682" max="7683" width="13" customWidth="1"/>
    <col min="7684" max="7687" width="20" customWidth="1"/>
    <col min="7688" max="7688" width="2.28515625" customWidth="1"/>
    <col min="7689" max="7690" width="10.7109375" bestFit="1" customWidth="1"/>
    <col min="7691" max="7694" width="20" customWidth="1"/>
    <col min="7695" max="7695" width="2.28515625" customWidth="1"/>
    <col min="7696" max="7697" width="13" customWidth="1"/>
    <col min="7698" max="7701" width="20" customWidth="1"/>
    <col min="7702" max="7702" width="2.28515625" customWidth="1"/>
    <col min="7703" max="7704" width="13" customWidth="1"/>
    <col min="7705" max="7708" width="20" customWidth="1"/>
    <col min="7709" max="7710" width="13" customWidth="1"/>
    <col min="7711" max="7714" width="20" customWidth="1"/>
    <col min="7715" max="7715" width="4.5703125" customWidth="1"/>
    <col min="7716" max="7716" width="11.5703125" bestFit="1" customWidth="1"/>
    <col min="7717" max="7717" width="14.42578125" customWidth="1"/>
    <col min="7718" max="7718" width="12.42578125" customWidth="1"/>
    <col min="7719" max="7719" width="10.5703125" bestFit="1" customWidth="1"/>
    <col min="7937" max="7937" width="5" customWidth="1"/>
    <col min="7938" max="7939" width="13" customWidth="1"/>
    <col min="7940" max="7943" width="20" customWidth="1"/>
    <col min="7944" max="7944" width="2.28515625" customWidth="1"/>
    <col min="7945" max="7946" width="10.7109375" bestFit="1" customWidth="1"/>
    <col min="7947" max="7950" width="20" customWidth="1"/>
    <col min="7951" max="7951" width="2.28515625" customWidth="1"/>
    <col min="7952" max="7953" width="13" customWidth="1"/>
    <col min="7954" max="7957" width="20" customWidth="1"/>
    <col min="7958" max="7958" width="2.28515625" customWidth="1"/>
    <col min="7959" max="7960" width="13" customWidth="1"/>
    <col min="7961" max="7964" width="20" customWidth="1"/>
    <col min="7965" max="7966" width="13" customWidth="1"/>
    <col min="7967" max="7970" width="20" customWidth="1"/>
    <col min="7971" max="7971" width="4.5703125" customWidth="1"/>
    <col min="7972" max="7972" width="11.5703125" bestFit="1" customWidth="1"/>
    <col min="7973" max="7973" width="14.42578125" customWidth="1"/>
    <col min="7974" max="7974" width="12.42578125" customWidth="1"/>
    <col min="7975" max="7975" width="10.5703125" bestFit="1" customWidth="1"/>
    <col min="8193" max="8193" width="5" customWidth="1"/>
    <col min="8194" max="8195" width="13" customWidth="1"/>
    <col min="8196" max="8199" width="20" customWidth="1"/>
    <col min="8200" max="8200" width="2.28515625" customWidth="1"/>
    <col min="8201" max="8202" width="10.7109375" bestFit="1" customWidth="1"/>
    <col min="8203" max="8206" width="20" customWidth="1"/>
    <col min="8207" max="8207" width="2.28515625" customWidth="1"/>
    <col min="8208" max="8209" width="13" customWidth="1"/>
    <col min="8210" max="8213" width="20" customWidth="1"/>
    <col min="8214" max="8214" width="2.28515625" customWidth="1"/>
    <col min="8215" max="8216" width="13" customWidth="1"/>
    <col min="8217" max="8220" width="20" customWidth="1"/>
    <col min="8221" max="8222" width="13" customWidth="1"/>
    <col min="8223" max="8226" width="20" customWidth="1"/>
    <col min="8227" max="8227" width="4.5703125" customWidth="1"/>
    <col min="8228" max="8228" width="11.5703125" bestFit="1" customWidth="1"/>
    <col min="8229" max="8229" width="14.42578125" customWidth="1"/>
    <col min="8230" max="8230" width="12.42578125" customWidth="1"/>
    <col min="8231" max="8231" width="10.5703125" bestFit="1" customWidth="1"/>
    <col min="8449" max="8449" width="5" customWidth="1"/>
    <col min="8450" max="8451" width="13" customWidth="1"/>
    <col min="8452" max="8455" width="20" customWidth="1"/>
    <col min="8456" max="8456" width="2.28515625" customWidth="1"/>
    <col min="8457" max="8458" width="10.7109375" bestFit="1" customWidth="1"/>
    <col min="8459" max="8462" width="20" customWidth="1"/>
    <col min="8463" max="8463" width="2.28515625" customWidth="1"/>
    <col min="8464" max="8465" width="13" customWidth="1"/>
    <col min="8466" max="8469" width="20" customWidth="1"/>
    <col min="8470" max="8470" width="2.28515625" customWidth="1"/>
    <col min="8471" max="8472" width="13" customWidth="1"/>
    <col min="8473" max="8476" width="20" customWidth="1"/>
    <col min="8477" max="8478" width="13" customWidth="1"/>
    <col min="8479" max="8482" width="20" customWidth="1"/>
    <col min="8483" max="8483" width="4.5703125" customWidth="1"/>
    <col min="8484" max="8484" width="11.5703125" bestFit="1" customWidth="1"/>
    <col min="8485" max="8485" width="14.42578125" customWidth="1"/>
    <col min="8486" max="8486" width="12.42578125" customWidth="1"/>
    <col min="8487" max="8487" width="10.5703125" bestFit="1" customWidth="1"/>
    <col min="8705" max="8705" width="5" customWidth="1"/>
    <col min="8706" max="8707" width="13" customWidth="1"/>
    <col min="8708" max="8711" width="20" customWidth="1"/>
    <col min="8712" max="8712" width="2.28515625" customWidth="1"/>
    <col min="8713" max="8714" width="10.7109375" bestFit="1" customWidth="1"/>
    <col min="8715" max="8718" width="20" customWidth="1"/>
    <col min="8719" max="8719" width="2.28515625" customWidth="1"/>
    <col min="8720" max="8721" width="13" customWidth="1"/>
    <col min="8722" max="8725" width="20" customWidth="1"/>
    <col min="8726" max="8726" width="2.28515625" customWidth="1"/>
    <col min="8727" max="8728" width="13" customWidth="1"/>
    <col min="8729" max="8732" width="20" customWidth="1"/>
    <col min="8733" max="8734" width="13" customWidth="1"/>
    <col min="8735" max="8738" width="20" customWidth="1"/>
    <col min="8739" max="8739" width="4.5703125" customWidth="1"/>
    <col min="8740" max="8740" width="11.5703125" bestFit="1" customWidth="1"/>
    <col min="8741" max="8741" width="14.42578125" customWidth="1"/>
    <col min="8742" max="8742" width="12.42578125" customWidth="1"/>
    <col min="8743" max="8743" width="10.5703125" bestFit="1" customWidth="1"/>
    <col min="8961" max="8961" width="5" customWidth="1"/>
    <col min="8962" max="8963" width="13" customWidth="1"/>
    <col min="8964" max="8967" width="20" customWidth="1"/>
    <col min="8968" max="8968" width="2.28515625" customWidth="1"/>
    <col min="8969" max="8970" width="10.7109375" bestFit="1" customWidth="1"/>
    <col min="8971" max="8974" width="20" customWidth="1"/>
    <col min="8975" max="8975" width="2.28515625" customWidth="1"/>
    <col min="8976" max="8977" width="13" customWidth="1"/>
    <col min="8978" max="8981" width="20" customWidth="1"/>
    <col min="8982" max="8982" width="2.28515625" customWidth="1"/>
    <col min="8983" max="8984" width="13" customWidth="1"/>
    <col min="8985" max="8988" width="20" customWidth="1"/>
    <col min="8989" max="8990" width="13" customWidth="1"/>
    <col min="8991" max="8994" width="20" customWidth="1"/>
    <col min="8995" max="8995" width="4.5703125" customWidth="1"/>
    <col min="8996" max="8996" width="11.5703125" bestFit="1" customWidth="1"/>
    <col min="8997" max="8997" width="14.42578125" customWidth="1"/>
    <col min="8998" max="8998" width="12.42578125" customWidth="1"/>
    <col min="8999" max="8999" width="10.5703125" bestFit="1" customWidth="1"/>
    <col min="9217" max="9217" width="5" customWidth="1"/>
    <col min="9218" max="9219" width="13" customWidth="1"/>
    <col min="9220" max="9223" width="20" customWidth="1"/>
    <col min="9224" max="9224" width="2.28515625" customWidth="1"/>
    <col min="9225" max="9226" width="10.7109375" bestFit="1" customWidth="1"/>
    <col min="9227" max="9230" width="20" customWidth="1"/>
    <col min="9231" max="9231" width="2.28515625" customWidth="1"/>
    <col min="9232" max="9233" width="13" customWidth="1"/>
    <col min="9234" max="9237" width="20" customWidth="1"/>
    <col min="9238" max="9238" width="2.28515625" customWidth="1"/>
    <col min="9239" max="9240" width="13" customWidth="1"/>
    <col min="9241" max="9244" width="20" customWidth="1"/>
    <col min="9245" max="9246" width="13" customWidth="1"/>
    <col min="9247" max="9250" width="20" customWidth="1"/>
    <col min="9251" max="9251" width="4.5703125" customWidth="1"/>
    <col min="9252" max="9252" width="11.5703125" bestFit="1" customWidth="1"/>
    <col min="9253" max="9253" width="14.42578125" customWidth="1"/>
    <col min="9254" max="9254" width="12.42578125" customWidth="1"/>
    <col min="9255" max="9255" width="10.5703125" bestFit="1" customWidth="1"/>
    <col min="9473" max="9473" width="5" customWidth="1"/>
    <col min="9474" max="9475" width="13" customWidth="1"/>
    <col min="9476" max="9479" width="20" customWidth="1"/>
    <col min="9480" max="9480" width="2.28515625" customWidth="1"/>
    <col min="9481" max="9482" width="10.7109375" bestFit="1" customWidth="1"/>
    <col min="9483" max="9486" width="20" customWidth="1"/>
    <col min="9487" max="9487" width="2.28515625" customWidth="1"/>
    <col min="9488" max="9489" width="13" customWidth="1"/>
    <col min="9490" max="9493" width="20" customWidth="1"/>
    <col min="9494" max="9494" width="2.28515625" customWidth="1"/>
    <col min="9495" max="9496" width="13" customWidth="1"/>
    <col min="9497" max="9500" width="20" customWidth="1"/>
    <col min="9501" max="9502" width="13" customWidth="1"/>
    <col min="9503" max="9506" width="20" customWidth="1"/>
    <col min="9507" max="9507" width="4.5703125" customWidth="1"/>
    <col min="9508" max="9508" width="11.5703125" bestFit="1" customWidth="1"/>
    <col min="9509" max="9509" width="14.42578125" customWidth="1"/>
    <col min="9510" max="9510" width="12.42578125" customWidth="1"/>
    <col min="9511" max="9511" width="10.5703125" bestFit="1" customWidth="1"/>
    <col min="9729" max="9729" width="5" customWidth="1"/>
    <col min="9730" max="9731" width="13" customWidth="1"/>
    <col min="9732" max="9735" width="20" customWidth="1"/>
    <col min="9736" max="9736" width="2.28515625" customWidth="1"/>
    <col min="9737" max="9738" width="10.7109375" bestFit="1" customWidth="1"/>
    <col min="9739" max="9742" width="20" customWidth="1"/>
    <col min="9743" max="9743" width="2.28515625" customWidth="1"/>
    <col min="9744" max="9745" width="13" customWidth="1"/>
    <col min="9746" max="9749" width="20" customWidth="1"/>
    <col min="9750" max="9750" width="2.28515625" customWidth="1"/>
    <col min="9751" max="9752" width="13" customWidth="1"/>
    <col min="9753" max="9756" width="20" customWidth="1"/>
    <col min="9757" max="9758" width="13" customWidth="1"/>
    <col min="9759" max="9762" width="20" customWidth="1"/>
    <col min="9763" max="9763" width="4.5703125" customWidth="1"/>
    <col min="9764" max="9764" width="11.5703125" bestFit="1" customWidth="1"/>
    <col min="9765" max="9765" width="14.42578125" customWidth="1"/>
    <col min="9766" max="9766" width="12.42578125" customWidth="1"/>
    <col min="9767" max="9767" width="10.5703125" bestFit="1" customWidth="1"/>
    <col min="9985" max="9985" width="5" customWidth="1"/>
    <col min="9986" max="9987" width="13" customWidth="1"/>
    <col min="9988" max="9991" width="20" customWidth="1"/>
    <col min="9992" max="9992" width="2.28515625" customWidth="1"/>
    <col min="9993" max="9994" width="10.7109375" bestFit="1" customWidth="1"/>
    <col min="9995" max="9998" width="20" customWidth="1"/>
    <col min="9999" max="9999" width="2.28515625" customWidth="1"/>
    <col min="10000" max="10001" width="13" customWidth="1"/>
    <col min="10002" max="10005" width="20" customWidth="1"/>
    <col min="10006" max="10006" width="2.28515625" customWidth="1"/>
    <col min="10007" max="10008" width="13" customWidth="1"/>
    <col min="10009" max="10012" width="20" customWidth="1"/>
    <col min="10013" max="10014" width="13" customWidth="1"/>
    <col min="10015" max="10018" width="20" customWidth="1"/>
    <col min="10019" max="10019" width="4.5703125" customWidth="1"/>
    <col min="10020" max="10020" width="11.5703125" bestFit="1" customWidth="1"/>
    <col min="10021" max="10021" width="14.42578125" customWidth="1"/>
    <col min="10022" max="10022" width="12.42578125" customWidth="1"/>
    <col min="10023" max="10023" width="10.5703125" bestFit="1" customWidth="1"/>
    <col min="10241" max="10241" width="5" customWidth="1"/>
    <col min="10242" max="10243" width="13" customWidth="1"/>
    <col min="10244" max="10247" width="20" customWidth="1"/>
    <col min="10248" max="10248" width="2.28515625" customWidth="1"/>
    <col min="10249" max="10250" width="10.7109375" bestFit="1" customWidth="1"/>
    <col min="10251" max="10254" width="20" customWidth="1"/>
    <col min="10255" max="10255" width="2.28515625" customWidth="1"/>
    <col min="10256" max="10257" width="13" customWidth="1"/>
    <col min="10258" max="10261" width="20" customWidth="1"/>
    <col min="10262" max="10262" width="2.28515625" customWidth="1"/>
    <col min="10263" max="10264" width="13" customWidth="1"/>
    <col min="10265" max="10268" width="20" customWidth="1"/>
    <col min="10269" max="10270" width="13" customWidth="1"/>
    <col min="10271" max="10274" width="20" customWidth="1"/>
    <col min="10275" max="10275" width="4.5703125" customWidth="1"/>
    <col min="10276" max="10276" width="11.5703125" bestFit="1" customWidth="1"/>
    <col min="10277" max="10277" width="14.42578125" customWidth="1"/>
    <col min="10278" max="10278" width="12.42578125" customWidth="1"/>
    <col min="10279" max="10279" width="10.5703125" bestFit="1" customWidth="1"/>
    <col min="10497" max="10497" width="5" customWidth="1"/>
    <col min="10498" max="10499" width="13" customWidth="1"/>
    <col min="10500" max="10503" width="20" customWidth="1"/>
    <col min="10504" max="10504" width="2.28515625" customWidth="1"/>
    <col min="10505" max="10506" width="10.7109375" bestFit="1" customWidth="1"/>
    <col min="10507" max="10510" width="20" customWidth="1"/>
    <col min="10511" max="10511" width="2.28515625" customWidth="1"/>
    <col min="10512" max="10513" width="13" customWidth="1"/>
    <col min="10514" max="10517" width="20" customWidth="1"/>
    <col min="10518" max="10518" width="2.28515625" customWidth="1"/>
    <col min="10519" max="10520" width="13" customWidth="1"/>
    <col min="10521" max="10524" width="20" customWidth="1"/>
    <col min="10525" max="10526" width="13" customWidth="1"/>
    <col min="10527" max="10530" width="20" customWidth="1"/>
    <col min="10531" max="10531" width="4.5703125" customWidth="1"/>
    <col min="10532" max="10532" width="11.5703125" bestFit="1" customWidth="1"/>
    <col min="10533" max="10533" width="14.42578125" customWidth="1"/>
    <col min="10534" max="10534" width="12.42578125" customWidth="1"/>
    <col min="10535" max="10535" width="10.5703125" bestFit="1" customWidth="1"/>
    <col min="10753" max="10753" width="5" customWidth="1"/>
    <col min="10754" max="10755" width="13" customWidth="1"/>
    <col min="10756" max="10759" width="20" customWidth="1"/>
    <col min="10760" max="10760" width="2.28515625" customWidth="1"/>
    <col min="10761" max="10762" width="10.7109375" bestFit="1" customWidth="1"/>
    <col min="10763" max="10766" width="20" customWidth="1"/>
    <col min="10767" max="10767" width="2.28515625" customWidth="1"/>
    <col min="10768" max="10769" width="13" customWidth="1"/>
    <col min="10770" max="10773" width="20" customWidth="1"/>
    <col min="10774" max="10774" width="2.28515625" customWidth="1"/>
    <col min="10775" max="10776" width="13" customWidth="1"/>
    <col min="10777" max="10780" width="20" customWidth="1"/>
    <col min="10781" max="10782" width="13" customWidth="1"/>
    <col min="10783" max="10786" width="20" customWidth="1"/>
    <col min="10787" max="10787" width="4.5703125" customWidth="1"/>
    <col min="10788" max="10788" width="11.5703125" bestFit="1" customWidth="1"/>
    <col min="10789" max="10789" width="14.42578125" customWidth="1"/>
    <col min="10790" max="10790" width="12.42578125" customWidth="1"/>
    <col min="10791" max="10791" width="10.5703125" bestFit="1" customWidth="1"/>
    <col min="11009" max="11009" width="5" customWidth="1"/>
    <col min="11010" max="11011" width="13" customWidth="1"/>
    <col min="11012" max="11015" width="20" customWidth="1"/>
    <col min="11016" max="11016" width="2.28515625" customWidth="1"/>
    <col min="11017" max="11018" width="10.7109375" bestFit="1" customWidth="1"/>
    <col min="11019" max="11022" width="20" customWidth="1"/>
    <col min="11023" max="11023" width="2.28515625" customWidth="1"/>
    <col min="11024" max="11025" width="13" customWidth="1"/>
    <col min="11026" max="11029" width="20" customWidth="1"/>
    <col min="11030" max="11030" width="2.28515625" customWidth="1"/>
    <col min="11031" max="11032" width="13" customWidth="1"/>
    <col min="11033" max="11036" width="20" customWidth="1"/>
    <col min="11037" max="11038" width="13" customWidth="1"/>
    <col min="11039" max="11042" width="20" customWidth="1"/>
    <col min="11043" max="11043" width="4.5703125" customWidth="1"/>
    <col min="11044" max="11044" width="11.5703125" bestFit="1" customWidth="1"/>
    <col min="11045" max="11045" width="14.42578125" customWidth="1"/>
    <col min="11046" max="11046" width="12.42578125" customWidth="1"/>
    <col min="11047" max="11047" width="10.5703125" bestFit="1" customWidth="1"/>
    <col min="11265" max="11265" width="5" customWidth="1"/>
    <col min="11266" max="11267" width="13" customWidth="1"/>
    <col min="11268" max="11271" width="20" customWidth="1"/>
    <col min="11272" max="11272" width="2.28515625" customWidth="1"/>
    <col min="11273" max="11274" width="10.7109375" bestFit="1" customWidth="1"/>
    <col min="11275" max="11278" width="20" customWidth="1"/>
    <col min="11279" max="11279" width="2.28515625" customWidth="1"/>
    <col min="11280" max="11281" width="13" customWidth="1"/>
    <col min="11282" max="11285" width="20" customWidth="1"/>
    <col min="11286" max="11286" width="2.28515625" customWidth="1"/>
    <col min="11287" max="11288" width="13" customWidth="1"/>
    <col min="11289" max="11292" width="20" customWidth="1"/>
    <col min="11293" max="11294" width="13" customWidth="1"/>
    <col min="11295" max="11298" width="20" customWidth="1"/>
    <col min="11299" max="11299" width="4.5703125" customWidth="1"/>
    <col min="11300" max="11300" width="11.5703125" bestFit="1" customWidth="1"/>
    <col min="11301" max="11301" width="14.42578125" customWidth="1"/>
    <col min="11302" max="11302" width="12.42578125" customWidth="1"/>
    <col min="11303" max="11303" width="10.5703125" bestFit="1" customWidth="1"/>
    <col min="11521" max="11521" width="5" customWidth="1"/>
    <col min="11522" max="11523" width="13" customWidth="1"/>
    <col min="11524" max="11527" width="20" customWidth="1"/>
    <col min="11528" max="11528" width="2.28515625" customWidth="1"/>
    <col min="11529" max="11530" width="10.7109375" bestFit="1" customWidth="1"/>
    <col min="11531" max="11534" width="20" customWidth="1"/>
    <col min="11535" max="11535" width="2.28515625" customWidth="1"/>
    <col min="11536" max="11537" width="13" customWidth="1"/>
    <col min="11538" max="11541" width="20" customWidth="1"/>
    <col min="11542" max="11542" width="2.28515625" customWidth="1"/>
    <col min="11543" max="11544" width="13" customWidth="1"/>
    <col min="11545" max="11548" width="20" customWidth="1"/>
    <col min="11549" max="11550" width="13" customWidth="1"/>
    <col min="11551" max="11554" width="20" customWidth="1"/>
    <col min="11555" max="11555" width="4.5703125" customWidth="1"/>
    <col min="11556" max="11556" width="11.5703125" bestFit="1" customWidth="1"/>
    <col min="11557" max="11557" width="14.42578125" customWidth="1"/>
    <col min="11558" max="11558" width="12.42578125" customWidth="1"/>
    <col min="11559" max="11559" width="10.5703125" bestFit="1" customWidth="1"/>
    <col min="11777" max="11777" width="5" customWidth="1"/>
    <col min="11778" max="11779" width="13" customWidth="1"/>
    <col min="11780" max="11783" width="20" customWidth="1"/>
    <col min="11784" max="11784" width="2.28515625" customWidth="1"/>
    <col min="11785" max="11786" width="10.7109375" bestFit="1" customWidth="1"/>
    <col min="11787" max="11790" width="20" customWidth="1"/>
    <col min="11791" max="11791" width="2.28515625" customWidth="1"/>
    <col min="11792" max="11793" width="13" customWidth="1"/>
    <col min="11794" max="11797" width="20" customWidth="1"/>
    <col min="11798" max="11798" width="2.28515625" customWidth="1"/>
    <col min="11799" max="11800" width="13" customWidth="1"/>
    <col min="11801" max="11804" width="20" customWidth="1"/>
    <col min="11805" max="11806" width="13" customWidth="1"/>
    <col min="11807" max="11810" width="20" customWidth="1"/>
    <col min="11811" max="11811" width="4.5703125" customWidth="1"/>
    <col min="11812" max="11812" width="11.5703125" bestFit="1" customWidth="1"/>
    <col min="11813" max="11813" width="14.42578125" customWidth="1"/>
    <col min="11814" max="11814" width="12.42578125" customWidth="1"/>
    <col min="11815" max="11815" width="10.5703125" bestFit="1" customWidth="1"/>
    <col min="12033" max="12033" width="5" customWidth="1"/>
    <col min="12034" max="12035" width="13" customWidth="1"/>
    <col min="12036" max="12039" width="20" customWidth="1"/>
    <col min="12040" max="12040" width="2.28515625" customWidth="1"/>
    <col min="12041" max="12042" width="10.7109375" bestFit="1" customWidth="1"/>
    <col min="12043" max="12046" width="20" customWidth="1"/>
    <col min="12047" max="12047" width="2.28515625" customWidth="1"/>
    <col min="12048" max="12049" width="13" customWidth="1"/>
    <col min="12050" max="12053" width="20" customWidth="1"/>
    <col min="12054" max="12054" width="2.28515625" customWidth="1"/>
    <col min="12055" max="12056" width="13" customWidth="1"/>
    <col min="12057" max="12060" width="20" customWidth="1"/>
    <col min="12061" max="12062" width="13" customWidth="1"/>
    <col min="12063" max="12066" width="20" customWidth="1"/>
    <col min="12067" max="12067" width="4.5703125" customWidth="1"/>
    <col min="12068" max="12068" width="11.5703125" bestFit="1" customWidth="1"/>
    <col min="12069" max="12069" width="14.42578125" customWidth="1"/>
    <col min="12070" max="12070" width="12.42578125" customWidth="1"/>
    <col min="12071" max="12071" width="10.5703125" bestFit="1" customWidth="1"/>
    <col min="12289" max="12289" width="5" customWidth="1"/>
    <col min="12290" max="12291" width="13" customWidth="1"/>
    <col min="12292" max="12295" width="20" customWidth="1"/>
    <col min="12296" max="12296" width="2.28515625" customWidth="1"/>
    <col min="12297" max="12298" width="10.7109375" bestFit="1" customWidth="1"/>
    <col min="12299" max="12302" width="20" customWidth="1"/>
    <col min="12303" max="12303" width="2.28515625" customWidth="1"/>
    <col min="12304" max="12305" width="13" customWidth="1"/>
    <col min="12306" max="12309" width="20" customWidth="1"/>
    <col min="12310" max="12310" width="2.28515625" customWidth="1"/>
    <col min="12311" max="12312" width="13" customWidth="1"/>
    <col min="12313" max="12316" width="20" customWidth="1"/>
    <col min="12317" max="12318" width="13" customWidth="1"/>
    <col min="12319" max="12322" width="20" customWidth="1"/>
    <col min="12323" max="12323" width="4.5703125" customWidth="1"/>
    <col min="12324" max="12324" width="11.5703125" bestFit="1" customWidth="1"/>
    <col min="12325" max="12325" width="14.42578125" customWidth="1"/>
    <col min="12326" max="12326" width="12.42578125" customWidth="1"/>
    <col min="12327" max="12327" width="10.5703125" bestFit="1" customWidth="1"/>
    <col min="12545" max="12545" width="5" customWidth="1"/>
    <col min="12546" max="12547" width="13" customWidth="1"/>
    <col min="12548" max="12551" width="20" customWidth="1"/>
    <col min="12552" max="12552" width="2.28515625" customWidth="1"/>
    <col min="12553" max="12554" width="10.7109375" bestFit="1" customWidth="1"/>
    <col min="12555" max="12558" width="20" customWidth="1"/>
    <col min="12559" max="12559" width="2.28515625" customWidth="1"/>
    <col min="12560" max="12561" width="13" customWidth="1"/>
    <col min="12562" max="12565" width="20" customWidth="1"/>
    <col min="12566" max="12566" width="2.28515625" customWidth="1"/>
    <col min="12567" max="12568" width="13" customWidth="1"/>
    <col min="12569" max="12572" width="20" customWidth="1"/>
    <col min="12573" max="12574" width="13" customWidth="1"/>
    <col min="12575" max="12578" width="20" customWidth="1"/>
    <col min="12579" max="12579" width="4.5703125" customWidth="1"/>
    <col min="12580" max="12580" width="11.5703125" bestFit="1" customWidth="1"/>
    <col min="12581" max="12581" width="14.42578125" customWidth="1"/>
    <col min="12582" max="12582" width="12.42578125" customWidth="1"/>
    <col min="12583" max="12583" width="10.5703125" bestFit="1" customWidth="1"/>
    <col min="12801" max="12801" width="5" customWidth="1"/>
    <col min="12802" max="12803" width="13" customWidth="1"/>
    <col min="12804" max="12807" width="20" customWidth="1"/>
    <col min="12808" max="12808" width="2.28515625" customWidth="1"/>
    <col min="12809" max="12810" width="10.7109375" bestFit="1" customWidth="1"/>
    <col min="12811" max="12814" width="20" customWidth="1"/>
    <col min="12815" max="12815" width="2.28515625" customWidth="1"/>
    <col min="12816" max="12817" width="13" customWidth="1"/>
    <col min="12818" max="12821" width="20" customWidth="1"/>
    <col min="12822" max="12822" width="2.28515625" customWidth="1"/>
    <col min="12823" max="12824" width="13" customWidth="1"/>
    <col min="12825" max="12828" width="20" customWidth="1"/>
    <col min="12829" max="12830" width="13" customWidth="1"/>
    <col min="12831" max="12834" width="20" customWidth="1"/>
    <col min="12835" max="12835" width="4.5703125" customWidth="1"/>
    <col min="12836" max="12836" width="11.5703125" bestFit="1" customWidth="1"/>
    <col min="12837" max="12837" width="14.42578125" customWidth="1"/>
    <col min="12838" max="12838" width="12.42578125" customWidth="1"/>
    <col min="12839" max="12839" width="10.5703125" bestFit="1" customWidth="1"/>
    <col min="13057" max="13057" width="5" customWidth="1"/>
    <col min="13058" max="13059" width="13" customWidth="1"/>
    <col min="13060" max="13063" width="20" customWidth="1"/>
    <col min="13064" max="13064" width="2.28515625" customWidth="1"/>
    <col min="13065" max="13066" width="10.7109375" bestFit="1" customWidth="1"/>
    <col min="13067" max="13070" width="20" customWidth="1"/>
    <col min="13071" max="13071" width="2.28515625" customWidth="1"/>
    <col min="13072" max="13073" width="13" customWidth="1"/>
    <col min="13074" max="13077" width="20" customWidth="1"/>
    <col min="13078" max="13078" width="2.28515625" customWidth="1"/>
    <col min="13079" max="13080" width="13" customWidth="1"/>
    <col min="13081" max="13084" width="20" customWidth="1"/>
    <col min="13085" max="13086" width="13" customWidth="1"/>
    <col min="13087" max="13090" width="20" customWidth="1"/>
    <col min="13091" max="13091" width="4.5703125" customWidth="1"/>
    <col min="13092" max="13092" width="11.5703125" bestFit="1" customWidth="1"/>
    <col min="13093" max="13093" width="14.42578125" customWidth="1"/>
    <col min="13094" max="13094" width="12.42578125" customWidth="1"/>
    <col min="13095" max="13095" width="10.5703125" bestFit="1" customWidth="1"/>
    <col min="13313" max="13313" width="5" customWidth="1"/>
    <col min="13314" max="13315" width="13" customWidth="1"/>
    <col min="13316" max="13319" width="20" customWidth="1"/>
    <col min="13320" max="13320" width="2.28515625" customWidth="1"/>
    <col min="13321" max="13322" width="10.7109375" bestFit="1" customWidth="1"/>
    <col min="13323" max="13326" width="20" customWidth="1"/>
    <col min="13327" max="13327" width="2.28515625" customWidth="1"/>
    <col min="13328" max="13329" width="13" customWidth="1"/>
    <col min="13330" max="13333" width="20" customWidth="1"/>
    <col min="13334" max="13334" width="2.28515625" customWidth="1"/>
    <col min="13335" max="13336" width="13" customWidth="1"/>
    <col min="13337" max="13340" width="20" customWidth="1"/>
    <col min="13341" max="13342" width="13" customWidth="1"/>
    <col min="13343" max="13346" width="20" customWidth="1"/>
    <col min="13347" max="13347" width="4.5703125" customWidth="1"/>
    <col min="13348" max="13348" width="11.5703125" bestFit="1" customWidth="1"/>
    <col min="13349" max="13349" width="14.42578125" customWidth="1"/>
    <col min="13350" max="13350" width="12.42578125" customWidth="1"/>
    <col min="13351" max="13351" width="10.5703125" bestFit="1" customWidth="1"/>
    <col min="13569" max="13569" width="5" customWidth="1"/>
    <col min="13570" max="13571" width="13" customWidth="1"/>
    <col min="13572" max="13575" width="20" customWidth="1"/>
    <col min="13576" max="13576" width="2.28515625" customWidth="1"/>
    <col min="13577" max="13578" width="10.7109375" bestFit="1" customWidth="1"/>
    <col min="13579" max="13582" width="20" customWidth="1"/>
    <col min="13583" max="13583" width="2.28515625" customWidth="1"/>
    <col min="13584" max="13585" width="13" customWidth="1"/>
    <col min="13586" max="13589" width="20" customWidth="1"/>
    <col min="13590" max="13590" width="2.28515625" customWidth="1"/>
    <col min="13591" max="13592" width="13" customWidth="1"/>
    <col min="13593" max="13596" width="20" customWidth="1"/>
    <col min="13597" max="13598" width="13" customWidth="1"/>
    <col min="13599" max="13602" width="20" customWidth="1"/>
    <col min="13603" max="13603" width="4.5703125" customWidth="1"/>
    <col min="13604" max="13604" width="11.5703125" bestFit="1" customWidth="1"/>
    <col min="13605" max="13605" width="14.42578125" customWidth="1"/>
    <col min="13606" max="13606" width="12.42578125" customWidth="1"/>
    <col min="13607" max="13607" width="10.5703125" bestFit="1" customWidth="1"/>
    <col min="13825" max="13825" width="5" customWidth="1"/>
    <col min="13826" max="13827" width="13" customWidth="1"/>
    <col min="13828" max="13831" width="20" customWidth="1"/>
    <col min="13832" max="13832" width="2.28515625" customWidth="1"/>
    <col min="13833" max="13834" width="10.7109375" bestFit="1" customWidth="1"/>
    <col min="13835" max="13838" width="20" customWidth="1"/>
    <col min="13839" max="13839" width="2.28515625" customWidth="1"/>
    <col min="13840" max="13841" width="13" customWidth="1"/>
    <col min="13842" max="13845" width="20" customWidth="1"/>
    <col min="13846" max="13846" width="2.28515625" customWidth="1"/>
    <col min="13847" max="13848" width="13" customWidth="1"/>
    <col min="13849" max="13852" width="20" customWidth="1"/>
    <col min="13853" max="13854" width="13" customWidth="1"/>
    <col min="13855" max="13858" width="20" customWidth="1"/>
    <col min="13859" max="13859" width="4.5703125" customWidth="1"/>
    <col min="13860" max="13860" width="11.5703125" bestFit="1" customWidth="1"/>
    <col min="13861" max="13861" width="14.42578125" customWidth="1"/>
    <col min="13862" max="13862" width="12.42578125" customWidth="1"/>
    <col min="13863" max="13863" width="10.5703125" bestFit="1" customWidth="1"/>
    <col min="14081" max="14081" width="5" customWidth="1"/>
    <col min="14082" max="14083" width="13" customWidth="1"/>
    <col min="14084" max="14087" width="20" customWidth="1"/>
    <col min="14088" max="14088" width="2.28515625" customWidth="1"/>
    <col min="14089" max="14090" width="10.7109375" bestFit="1" customWidth="1"/>
    <col min="14091" max="14094" width="20" customWidth="1"/>
    <col min="14095" max="14095" width="2.28515625" customWidth="1"/>
    <col min="14096" max="14097" width="13" customWidth="1"/>
    <col min="14098" max="14101" width="20" customWidth="1"/>
    <col min="14102" max="14102" width="2.28515625" customWidth="1"/>
    <col min="14103" max="14104" width="13" customWidth="1"/>
    <col min="14105" max="14108" width="20" customWidth="1"/>
    <col min="14109" max="14110" width="13" customWidth="1"/>
    <col min="14111" max="14114" width="20" customWidth="1"/>
    <col min="14115" max="14115" width="4.5703125" customWidth="1"/>
    <col min="14116" max="14116" width="11.5703125" bestFit="1" customWidth="1"/>
    <col min="14117" max="14117" width="14.42578125" customWidth="1"/>
    <col min="14118" max="14118" width="12.42578125" customWidth="1"/>
    <col min="14119" max="14119" width="10.5703125" bestFit="1" customWidth="1"/>
    <col min="14337" max="14337" width="5" customWidth="1"/>
    <col min="14338" max="14339" width="13" customWidth="1"/>
    <col min="14340" max="14343" width="20" customWidth="1"/>
    <col min="14344" max="14344" width="2.28515625" customWidth="1"/>
    <col min="14345" max="14346" width="10.7109375" bestFit="1" customWidth="1"/>
    <col min="14347" max="14350" width="20" customWidth="1"/>
    <col min="14351" max="14351" width="2.28515625" customWidth="1"/>
    <col min="14352" max="14353" width="13" customWidth="1"/>
    <col min="14354" max="14357" width="20" customWidth="1"/>
    <col min="14358" max="14358" width="2.28515625" customWidth="1"/>
    <col min="14359" max="14360" width="13" customWidth="1"/>
    <col min="14361" max="14364" width="20" customWidth="1"/>
    <col min="14365" max="14366" width="13" customWidth="1"/>
    <col min="14367" max="14370" width="20" customWidth="1"/>
    <col min="14371" max="14371" width="4.5703125" customWidth="1"/>
    <col min="14372" max="14372" width="11.5703125" bestFit="1" customWidth="1"/>
    <col min="14373" max="14373" width="14.42578125" customWidth="1"/>
    <col min="14374" max="14374" width="12.42578125" customWidth="1"/>
    <col min="14375" max="14375" width="10.5703125" bestFit="1" customWidth="1"/>
    <col min="14593" max="14593" width="5" customWidth="1"/>
    <col min="14594" max="14595" width="13" customWidth="1"/>
    <col min="14596" max="14599" width="20" customWidth="1"/>
    <col min="14600" max="14600" width="2.28515625" customWidth="1"/>
    <col min="14601" max="14602" width="10.7109375" bestFit="1" customWidth="1"/>
    <col min="14603" max="14606" width="20" customWidth="1"/>
    <col min="14607" max="14607" width="2.28515625" customWidth="1"/>
    <col min="14608" max="14609" width="13" customWidth="1"/>
    <col min="14610" max="14613" width="20" customWidth="1"/>
    <col min="14614" max="14614" width="2.28515625" customWidth="1"/>
    <col min="14615" max="14616" width="13" customWidth="1"/>
    <col min="14617" max="14620" width="20" customWidth="1"/>
    <col min="14621" max="14622" width="13" customWidth="1"/>
    <col min="14623" max="14626" width="20" customWidth="1"/>
    <col min="14627" max="14627" width="4.5703125" customWidth="1"/>
    <col min="14628" max="14628" width="11.5703125" bestFit="1" customWidth="1"/>
    <col min="14629" max="14629" width="14.42578125" customWidth="1"/>
    <col min="14630" max="14630" width="12.42578125" customWidth="1"/>
    <col min="14631" max="14631" width="10.5703125" bestFit="1" customWidth="1"/>
    <col min="14849" max="14849" width="5" customWidth="1"/>
    <col min="14850" max="14851" width="13" customWidth="1"/>
    <col min="14852" max="14855" width="20" customWidth="1"/>
    <col min="14856" max="14856" width="2.28515625" customWidth="1"/>
    <col min="14857" max="14858" width="10.7109375" bestFit="1" customWidth="1"/>
    <col min="14859" max="14862" width="20" customWidth="1"/>
    <col min="14863" max="14863" width="2.28515625" customWidth="1"/>
    <col min="14864" max="14865" width="13" customWidth="1"/>
    <col min="14866" max="14869" width="20" customWidth="1"/>
    <col min="14870" max="14870" width="2.28515625" customWidth="1"/>
    <col min="14871" max="14872" width="13" customWidth="1"/>
    <col min="14873" max="14876" width="20" customWidth="1"/>
    <col min="14877" max="14878" width="13" customWidth="1"/>
    <col min="14879" max="14882" width="20" customWidth="1"/>
    <col min="14883" max="14883" width="4.5703125" customWidth="1"/>
    <col min="14884" max="14884" width="11.5703125" bestFit="1" customWidth="1"/>
    <col min="14885" max="14885" width="14.42578125" customWidth="1"/>
    <col min="14886" max="14886" width="12.42578125" customWidth="1"/>
    <col min="14887" max="14887" width="10.5703125" bestFit="1" customWidth="1"/>
    <col min="15105" max="15105" width="5" customWidth="1"/>
    <col min="15106" max="15107" width="13" customWidth="1"/>
    <col min="15108" max="15111" width="20" customWidth="1"/>
    <col min="15112" max="15112" width="2.28515625" customWidth="1"/>
    <col min="15113" max="15114" width="10.7109375" bestFit="1" customWidth="1"/>
    <col min="15115" max="15118" width="20" customWidth="1"/>
    <col min="15119" max="15119" width="2.28515625" customWidth="1"/>
    <col min="15120" max="15121" width="13" customWidth="1"/>
    <col min="15122" max="15125" width="20" customWidth="1"/>
    <col min="15126" max="15126" width="2.28515625" customWidth="1"/>
    <col min="15127" max="15128" width="13" customWidth="1"/>
    <col min="15129" max="15132" width="20" customWidth="1"/>
    <col min="15133" max="15134" width="13" customWidth="1"/>
    <col min="15135" max="15138" width="20" customWidth="1"/>
    <col min="15139" max="15139" width="4.5703125" customWidth="1"/>
    <col min="15140" max="15140" width="11.5703125" bestFit="1" customWidth="1"/>
    <col min="15141" max="15141" width="14.42578125" customWidth="1"/>
    <col min="15142" max="15142" width="12.42578125" customWidth="1"/>
    <col min="15143" max="15143" width="10.5703125" bestFit="1" customWidth="1"/>
    <col min="15361" max="15361" width="5" customWidth="1"/>
    <col min="15362" max="15363" width="13" customWidth="1"/>
    <col min="15364" max="15367" width="20" customWidth="1"/>
    <col min="15368" max="15368" width="2.28515625" customWidth="1"/>
    <col min="15369" max="15370" width="10.7109375" bestFit="1" customWidth="1"/>
    <col min="15371" max="15374" width="20" customWidth="1"/>
    <col min="15375" max="15375" width="2.28515625" customWidth="1"/>
    <col min="15376" max="15377" width="13" customWidth="1"/>
    <col min="15378" max="15381" width="20" customWidth="1"/>
    <col min="15382" max="15382" width="2.28515625" customWidth="1"/>
    <col min="15383" max="15384" width="13" customWidth="1"/>
    <col min="15385" max="15388" width="20" customWidth="1"/>
    <col min="15389" max="15390" width="13" customWidth="1"/>
    <col min="15391" max="15394" width="20" customWidth="1"/>
    <col min="15395" max="15395" width="4.5703125" customWidth="1"/>
    <col min="15396" max="15396" width="11.5703125" bestFit="1" customWidth="1"/>
    <col min="15397" max="15397" width="14.42578125" customWidth="1"/>
    <col min="15398" max="15398" width="12.42578125" customWidth="1"/>
    <col min="15399" max="15399" width="10.5703125" bestFit="1" customWidth="1"/>
    <col min="15617" max="15617" width="5" customWidth="1"/>
    <col min="15618" max="15619" width="13" customWidth="1"/>
    <col min="15620" max="15623" width="20" customWidth="1"/>
    <col min="15624" max="15624" width="2.28515625" customWidth="1"/>
    <col min="15625" max="15626" width="10.7109375" bestFit="1" customWidth="1"/>
    <col min="15627" max="15630" width="20" customWidth="1"/>
    <col min="15631" max="15631" width="2.28515625" customWidth="1"/>
    <col min="15632" max="15633" width="13" customWidth="1"/>
    <col min="15634" max="15637" width="20" customWidth="1"/>
    <col min="15638" max="15638" width="2.28515625" customWidth="1"/>
    <col min="15639" max="15640" width="13" customWidth="1"/>
    <col min="15641" max="15644" width="20" customWidth="1"/>
    <col min="15645" max="15646" width="13" customWidth="1"/>
    <col min="15647" max="15650" width="20" customWidth="1"/>
    <col min="15651" max="15651" width="4.5703125" customWidth="1"/>
    <col min="15652" max="15652" width="11.5703125" bestFit="1" customWidth="1"/>
    <col min="15653" max="15653" width="14.42578125" customWidth="1"/>
    <col min="15654" max="15654" width="12.42578125" customWidth="1"/>
    <col min="15655" max="15655" width="10.5703125" bestFit="1" customWidth="1"/>
    <col min="15873" max="15873" width="5" customWidth="1"/>
    <col min="15874" max="15875" width="13" customWidth="1"/>
    <col min="15876" max="15879" width="20" customWidth="1"/>
    <col min="15880" max="15880" width="2.28515625" customWidth="1"/>
    <col min="15881" max="15882" width="10.7109375" bestFit="1" customWidth="1"/>
    <col min="15883" max="15886" width="20" customWidth="1"/>
    <col min="15887" max="15887" width="2.28515625" customWidth="1"/>
    <col min="15888" max="15889" width="13" customWidth="1"/>
    <col min="15890" max="15893" width="20" customWidth="1"/>
    <col min="15894" max="15894" width="2.28515625" customWidth="1"/>
    <col min="15895" max="15896" width="13" customWidth="1"/>
    <col min="15897" max="15900" width="20" customWidth="1"/>
    <col min="15901" max="15902" width="13" customWidth="1"/>
    <col min="15903" max="15906" width="20" customWidth="1"/>
    <col min="15907" max="15907" width="4.5703125" customWidth="1"/>
    <col min="15908" max="15908" width="11.5703125" bestFit="1" customWidth="1"/>
    <col min="15909" max="15909" width="14.42578125" customWidth="1"/>
    <col min="15910" max="15910" width="12.42578125" customWidth="1"/>
    <col min="15911" max="15911" width="10.5703125" bestFit="1" customWidth="1"/>
    <col min="16129" max="16129" width="5" customWidth="1"/>
    <col min="16130" max="16131" width="13" customWidth="1"/>
    <col min="16132" max="16135" width="20" customWidth="1"/>
    <col min="16136" max="16136" width="2.28515625" customWidth="1"/>
    <col min="16137" max="16138" width="10.7109375" bestFit="1" customWidth="1"/>
    <col min="16139" max="16142" width="20" customWidth="1"/>
    <col min="16143" max="16143" width="2.28515625" customWidth="1"/>
    <col min="16144" max="16145" width="13" customWidth="1"/>
    <col min="16146" max="16149" width="20" customWidth="1"/>
    <col min="16150" max="16150" width="2.28515625" customWidth="1"/>
    <col min="16151" max="16152" width="13" customWidth="1"/>
    <col min="16153" max="16156" width="20" customWidth="1"/>
    <col min="16157" max="16158" width="13" customWidth="1"/>
    <col min="16159" max="16162" width="20" customWidth="1"/>
    <col min="16163" max="16163" width="4.5703125" customWidth="1"/>
    <col min="16164" max="16164" width="11.5703125" bestFit="1" customWidth="1"/>
    <col min="16165" max="16165" width="14.42578125" customWidth="1"/>
    <col min="16166" max="16166" width="12.42578125" customWidth="1"/>
    <col min="16167" max="16167" width="10.5703125" bestFit="1" customWidth="1"/>
  </cols>
  <sheetData>
    <row r="1" spans="1:40" ht="23.25" x14ac:dyDescent="0.35">
      <c r="B1" s="414" t="s">
        <v>1037</v>
      </c>
      <c r="C1" s="414"/>
      <c r="D1" s="414"/>
      <c r="E1" s="414"/>
      <c r="F1" s="414"/>
      <c r="G1" s="414"/>
      <c r="H1" s="414"/>
      <c r="I1" s="414" t="s">
        <v>1037</v>
      </c>
      <c r="J1" s="414"/>
      <c r="K1" s="414"/>
      <c r="L1" s="414"/>
      <c r="M1" s="414"/>
      <c r="N1" s="414"/>
      <c r="O1" s="414"/>
      <c r="P1" s="414" t="s">
        <v>1037</v>
      </c>
      <c r="Q1" s="414"/>
      <c r="R1" s="414"/>
      <c r="S1" s="414"/>
      <c r="T1" s="414"/>
      <c r="U1" s="414"/>
      <c r="V1" s="414"/>
      <c r="W1" s="414" t="s">
        <v>1037</v>
      </c>
      <c r="X1" s="414"/>
      <c r="Y1" s="414"/>
      <c r="Z1" s="414"/>
      <c r="AA1" s="414"/>
      <c r="AB1" s="414"/>
      <c r="AC1" s="414"/>
      <c r="AD1" s="414" t="s">
        <v>1037</v>
      </c>
      <c r="AE1" s="414"/>
      <c r="AF1" s="414"/>
      <c r="AG1" s="414"/>
      <c r="AH1" s="414"/>
      <c r="AI1" s="414"/>
      <c r="AJ1"/>
      <c r="AK1"/>
      <c r="AL1"/>
      <c r="AM1"/>
    </row>
    <row r="2" spans="1:40" ht="18.75" x14ac:dyDescent="0.3">
      <c r="B2" s="403" t="s">
        <v>402</v>
      </c>
      <c r="C2" s="403"/>
      <c r="D2" s="403"/>
      <c r="E2" s="403"/>
      <c r="F2" s="403"/>
      <c r="G2" s="403"/>
      <c r="I2" s="403" t="s">
        <v>1035</v>
      </c>
      <c r="J2" s="403"/>
      <c r="K2" s="403"/>
      <c r="L2" s="403"/>
      <c r="M2" s="403"/>
      <c r="N2" s="403"/>
      <c r="P2" s="403" t="s">
        <v>436</v>
      </c>
      <c r="Q2" s="403"/>
      <c r="R2" s="403"/>
      <c r="S2" s="403"/>
      <c r="T2" s="403"/>
      <c r="U2" s="403"/>
      <c r="W2" s="403" t="s">
        <v>453</v>
      </c>
      <c r="X2" s="403"/>
      <c r="Y2" s="403"/>
      <c r="Z2" s="403"/>
      <c r="AA2" s="403"/>
      <c r="AB2" s="403"/>
      <c r="AC2" s="77"/>
      <c r="AD2" s="403" t="s">
        <v>454</v>
      </c>
      <c r="AE2" s="403"/>
      <c r="AF2" s="403"/>
      <c r="AG2" s="403"/>
      <c r="AH2" s="403"/>
      <c r="AI2" s="403"/>
      <c r="AJ2"/>
      <c r="AN2" s="298"/>
    </row>
    <row r="3" spans="1:40" s="314" customFormat="1" x14ac:dyDescent="0.25">
      <c r="A3" s="314" t="s">
        <v>8</v>
      </c>
      <c r="B3" s="404" t="s">
        <v>437</v>
      </c>
      <c r="C3" s="404"/>
      <c r="D3" s="299" t="s">
        <v>366</v>
      </c>
      <c r="E3" s="299" t="s">
        <v>404</v>
      </c>
      <c r="F3" s="299" t="s">
        <v>333</v>
      </c>
      <c r="G3" s="299" t="s">
        <v>405</v>
      </c>
      <c r="H3" s="310"/>
      <c r="I3" s="404" t="s">
        <v>403</v>
      </c>
      <c r="J3" s="404"/>
      <c r="K3" s="299" t="s">
        <v>366</v>
      </c>
      <c r="L3" s="299" t="s">
        <v>404</v>
      </c>
      <c r="M3" s="299" t="s">
        <v>333</v>
      </c>
      <c r="N3" s="299" t="s">
        <v>405</v>
      </c>
      <c r="O3" s="310"/>
      <c r="P3" s="404" t="s">
        <v>403</v>
      </c>
      <c r="Q3" s="404"/>
      <c r="R3" s="299" t="s">
        <v>366</v>
      </c>
      <c r="S3" s="299" t="s">
        <v>404</v>
      </c>
      <c r="T3" s="299" t="s">
        <v>333</v>
      </c>
      <c r="U3" s="299" t="s">
        <v>405</v>
      </c>
      <c r="V3" s="310"/>
      <c r="W3" s="404" t="s">
        <v>403</v>
      </c>
      <c r="X3" s="404"/>
      <c r="Y3" s="299" t="s">
        <v>366</v>
      </c>
      <c r="Z3" s="299" t="s">
        <v>404</v>
      </c>
      <c r="AA3" s="299" t="s">
        <v>333</v>
      </c>
      <c r="AB3" s="299" t="s">
        <v>405</v>
      </c>
      <c r="AC3" s="310"/>
      <c r="AD3" s="404" t="s">
        <v>403</v>
      </c>
      <c r="AE3" s="404"/>
      <c r="AF3" s="299" t="s">
        <v>366</v>
      </c>
      <c r="AG3" s="299" t="s">
        <v>404</v>
      </c>
      <c r="AH3" s="299" t="s">
        <v>333</v>
      </c>
      <c r="AI3" s="299" t="s">
        <v>405</v>
      </c>
      <c r="AK3" s="300"/>
      <c r="AL3" s="300"/>
      <c r="AM3" s="300"/>
      <c r="AN3" s="300"/>
    </row>
    <row r="4" spans="1:40" s="314" customFormat="1" x14ac:dyDescent="0.25">
      <c r="B4" s="314" t="s">
        <v>406</v>
      </c>
      <c r="C4" s="314" t="s">
        <v>407</v>
      </c>
      <c r="D4" s="299"/>
      <c r="E4" s="299"/>
      <c r="F4" s="299"/>
      <c r="G4" s="299"/>
      <c r="H4" s="310"/>
      <c r="I4" s="314" t="s">
        <v>406</v>
      </c>
      <c r="J4" s="314" t="s">
        <v>407</v>
      </c>
      <c r="K4" s="299"/>
      <c r="L4" s="299"/>
      <c r="M4" s="299"/>
      <c r="N4" s="299"/>
      <c r="O4" s="310"/>
      <c r="P4" s="314" t="s">
        <v>406</v>
      </c>
      <c r="Q4" s="314" t="s">
        <v>407</v>
      </c>
      <c r="R4" s="299"/>
      <c r="S4" s="299"/>
      <c r="T4" s="299"/>
      <c r="U4" s="299"/>
      <c r="V4" s="310"/>
      <c r="W4" s="314" t="s">
        <v>406</v>
      </c>
      <c r="X4" s="314" t="s">
        <v>407</v>
      </c>
      <c r="Y4" s="299"/>
      <c r="Z4" s="299"/>
      <c r="AA4" s="299"/>
      <c r="AB4" s="299"/>
      <c r="AC4" s="310"/>
      <c r="AD4" s="314" t="s">
        <v>406</v>
      </c>
      <c r="AE4" s="314" t="s">
        <v>407</v>
      </c>
      <c r="AF4" s="299"/>
      <c r="AG4" s="299"/>
      <c r="AH4" s="299"/>
      <c r="AI4" s="299"/>
      <c r="AK4" s="300"/>
      <c r="AL4" s="300"/>
      <c r="AM4" s="300"/>
      <c r="AN4" s="300"/>
    </row>
    <row r="5" spans="1:40" x14ac:dyDescent="0.25">
      <c r="B5" s="313"/>
      <c r="C5" s="313"/>
      <c r="I5" s="313"/>
      <c r="J5" s="313"/>
      <c r="K5" s="70"/>
      <c r="L5" s="302"/>
      <c r="M5" s="302"/>
      <c r="N5" s="302"/>
      <c r="P5" s="313"/>
      <c r="Q5" s="313"/>
      <c r="R5" s="70"/>
      <c r="S5" s="70"/>
      <c r="T5" s="70"/>
      <c r="U5" s="70"/>
      <c r="W5" s="313"/>
      <c r="X5" s="313"/>
      <c r="Y5" s="70"/>
      <c r="Z5" s="70"/>
      <c r="AA5" s="70"/>
      <c r="AB5" s="70"/>
      <c r="AC5" s="77"/>
      <c r="AD5" s="313"/>
      <c r="AE5" s="313"/>
      <c r="AF5" s="70"/>
      <c r="AG5" s="70"/>
      <c r="AH5" s="70"/>
      <c r="AI5" s="70"/>
      <c r="AJ5"/>
      <c r="AN5" s="298"/>
    </row>
    <row r="6" spans="1:40" x14ac:dyDescent="0.25">
      <c r="A6">
        <v>2</v>
      </c>
      <c r="B6" s="301">
        <v>43647</v>
      </c>
      <c r="C6" s="301">
        <f>+B6+13</f>
        <v>43660</v>
      </c>
      <c r="D6" s="70">
        <v>7692</v>
      </c>
      <c r="E6" s="302">
        <v>2562</v>
      </c>
      <c r="F6" s="302">
        <f>D6-E6</f>
        <v>5130</v>
      </c>
      <c r="G6" s="302">
        <f t="shared" ref="G6:G9" si="0">+F6*9.5/100</f>
        <v>487.35</v>
      </c>
      <c r="I6" s="301"/>
      <c r="J6" s="301"/>
      <c r="K6" s="70"/>
      <c r="L6" s="302"/>
      <c r="M6" s="302"/>
      <c r="N6" s="302"/>
      <c r="P6" s="301">
        <f t="shared" ref="P6:P11" si="1">+$B6</f>
        <v>43647</v>
      </c>
      <c r="Q6" s="301">
        <f>+P6+13</f>
        <v>43660</v>
      </c>
      <c r="R6" s="70">
        <v>1730.7</v>
      </c>
      <c r="S6" s="302">
        <v>272</v>
      </c>
      <c r="T6" s="302">
        <f>R6-S6</f>
        <v>1458.7</v>
      </c>
      <c r="U6" s="302">
        <f>+R6*9.5/100</f>
        <v>164.41650000000001</v>
      </c>
      <c r="W6" s="301">
        <f t="shared" ref="W6:W11" si="2">+$B6</f>
        <v>43647</v>
      </c>
      <c r="X6" s="301">
        <f t="shared" ref="X6:X11" si="3">+W6+6</f>
        <v>43653</v>
      </c>
      <c r="Y6" s="70"/>
      <c r="Z6" s="302"/>
      <c r="AA6" s="302"/>
      <c r="AB6" s="70"/>
      <c r="AC6" s="77"/>
      <c r="AD6" s="301">
        <f t="shared" ref="AD6:AD11" si="4">+$B6</f>
        <v>43647</v>
      </c>
      <c r="AE6" s="301">
        <f t="shared" ref="AE6:AE11" si="5">+AD6+6</f>
        <v>43653</v>
      </c>
      <c r="AF6" s="302">
        <v>300</v>
      </c>
      <c r="AG6" s="311"/>
      <c r="AH6" s="302">
        <f t="shared" ref="AH6:AH11" si="6">+AF6-AG6</f>
        <v>300</v>
      </c>
      <c r="AI6" s="70">
        <f t="shared" ref="AI6:AI11" si="7">AF6*9.5%</f>
        <v>28.5</v>
      </c>
      <c r="AJ6"/>
      <c r="AN6" s="298"/>
    </row>
    <row r="7" spans="1:40" x14ac:dyDescent="0.25">
      <c r="A7">
        <v>2</v>
      </c>
      <c r="B7" s="301">
        <f>B6+14</f>
        <v>43661</v>
      </c>
      <c r="C7" s="301">
        <f t="shared" ref="C7:C36" si="8">+B7+13</f>
        <v>43674</v>
      </c>
      <c r="D7" s="70">
        <v>7692</v>
      </c>
      <c r="E7" s="302">
        <v>2562</v>
      </c>
      <c r="F7" s="302">
        <f t="shared" ref="F7:F19" si="9">D7-E7</f>
        <v>5130</v>
      </c>
      <c r="G7" s="302">
        <f t="shared" si="0"/>
        <v>487.35</v>
      </c>
      <c r="I7" s="301"/>
      <c r="J7" s="301"/>
      <c r="K7" s="70"/>
      <c r="L7" s="302"/>
      <c r="M7" s="302"/>
      <c r="N7" s="302"/>
      <c r="P7" s="301">
        <f t="shared" si="1"/>
        <v>43661</v>
      </c>
      <c r="Q7" s="301">
        <f>+P7+13</f>
        <v>43674</v>
      </c>
      <c r="R7" s="70">
        <v>1730.7</v>
      </c>
      <c r="S7" s="302">
        <v>272</v>
      </c>
      <c r="T7" s="302">
        <f>R7-S7</f>
        <v>1458.7</v>
      </c>
      <c r="U7" s="302">
        <f>+R7*9.5/100</f>
        <v>164.41650000000001</v>
      </c>
      <c r="W7" s="301">
        <f t="shared" si="2"/>
        <v>43661</v>
      </c>
      <c r="X7" s="301">
        <f t="shared" si="3"/>
        <v>43667</v>
      </c>
      <c r="Y7" s="70"/>
      <c r="Z7" s="302"/>
      <c r="AA7" s="302"/>
      <c r="AB7" s="70"/>
      <c r="AC7" s="77"/>
      <c r="AD7" s="301">
        <f t="shared" si="4"/>
        <v>43661</v>
      </c>
      <c r="AE7" s="301">
        <f t="shared" si="5"/>
        <v>43667</v>
      </c>
      <c r="AF7" s="302">
        <v>300</v>
      </c>
      <c r="AG7" s="311"/>
      <c r="AH7" s="302">
        <f t="shared" si="6"/>
        <v>300</v>
      </c>
      <c r="AI7" s="70">
        <f t="shared" si="7"/>
        <v>28.5</v>
      </c>
      <c r="AJ7"/>
      <c r="AK7" s="312">
        <f>SUM(T6:T7)+SUM(F6:F7)+SUM(AA6:AA7)+SUM(AH6:AH7)</f>
        <v>13777.4</v>
      </c>
      <c r="AL7" s="312">
        <f>SUM(R6:R7)+SUM(D6:D7)+SUM(Y6:Y7)+SUM(AF6:AF7)</f>
        <v>19445.400000000001</v>
      </c>
      <c r="AM7" s="312">
        <f>SUM(S6:S7)+SUM(E6:E7)+SUM(Z6:Z7)+SUM(AG6:AG7)</f>
        <v>5668</v>
      </c>
      <c r="AN7" s="312">
        <f>SUM(U6:U7)+SUM(G6:G7)+SUM(AB6:AB7)+SUM(AI6:AI7)</f>
        <v>1360.5330000000001</v>
      </c>
    </row>
    <row r="8" spans="1:40" x14ac:dyDescent="0.25">
      <c r="A8">
        <v>2</v>
      </c>
      <c r="B8" s="301">
        <f t="shared" ref="B8:B19" si="10">B7+14</f>
        <v>43675</v>
      </c>
      <c r="C8" s="301">
        <f t="shared" si="8"/>
        <v>43688</v>
      </c>
      <c r="D8" s="70">
        <v>7692</v>
      </c>
      <c r="E8" s="302">
        <v>2562</v>
      </c>
      <c r="F8" s="302">
        <f t="shared" si="9"/>
        <v>5130</v>
      </c>
      <c r="G8" s="302">
        <f t="shared" si="0"/>
        <v>487.35</v>
      </c>
      <c r="I8" s="301"/>
      <c r="J8" s="301"/>
      <c r="K8" s="70"/>
      <c r="L8" s="302"/>
      <c r="M8" s="302"/>
      <c r="N8" s="302"/>
      <c r="P8" s="301">
        <f t="shared" si="1"/>
        <v>43675</v>
      </c>
      <c r="Q8" s="301">
        <f t="shared" ref="Q8:Q36" si="11">+P8+13</f>
        <v>43688</v>
      </c>
      <c r="R8" s="70">
        <v>1730.7</v>
      </c>
      <c r="S8" s="302">
        <v>272</v>
      </c>
      <c r="T8" s="302">
        <f>R8-S8</f>
        <v>1458.7</v>
      </c>
      <c r="U8" s="302">
        <f>+R8*9.5/100</f>
        <v>164.41650000000001</v>
      </c>
      <c r="W8" s="301">
        <f t="shared" si="2"/>
        <v>43675</v>
      </c>
      <c r="X8" s="301">
        <f t="shared" si="3"/>
        <v>43681</v>
      </c>
      <c r="Y8" s="70"/>
      <c r="Z8" s="302"/>
      <c r="AA8" s="302"/>
      <c r="AB8" s="70"/>
      <c r="AC8" s="77"/>
      <c r="AD8" s="301">
        <f t="shared" si="4"/>
        <v>43675</v>
      </c>
      <c r="AE8" s="301">
        <f t="shared" si="5"/>
        <v>43681</v>
      </c>
      <c r="AF8" s="302">
        <v>300</v>
      </c>
      <c r="AG8" s="311"/>
      <c r="AH8" s="302">
        <f t="shared" si="6"/>
        <v>300</v>
      </c>
      <c r="AI8" s="70">
        <f t="shared" si="7"/>
        <v>28.5</v>
      </c>
      <c r="AJ8"/>
      <c r="AN8" s="298"/>
    </row>
    <row r="9" spans="1:40" x14ac:dyDescent="0.25">
      <c r="A9">
        <v>2</v>
      </c>
      <c r="B9" s="301">
        <f t="shared" si="10"/>
        <v>43689</v>
      </c>
      <c r="C9" s="301">
        <f t="shared" si="8"/>
        <v>43702</v>
      </c>
      <c r="D9" s="70">
        <v>7692</v>
      </c>
      <c r="E9" s="302">
        <v>2562</v>
      </c>
      <c r="F9" s="302">
        <f t="shared" si="9"/>
        <v>5130</v>
      </c>
      <c r="G9" s="302">
        <f t="shared" si="0"/>
        <v>487.35</v>
      </c>
      <c r="I9" s="301">
        <f>+$B9</f>
        <v>43689</v>
      </c>
      <c r="J9" s="301">
        <f>+I9+13</f>
        <v>43702</v>
      </c>
      <c r="K9" s="70">
        <f>+L9+M9</f>
        <v>1762</v>
      </c>
      <c r="L9" s="302">
        <v>272</v>
      </c>
      <c r="M9" s="302">
        <v>1490</v>
      </c>
      <c r="N9" s="302">
        <f>+M9*9.5/100</f>
        <v>141.55000000000001</v>
      </c>
      <c r="P9" s="301">
        <f t="shared" si="1"/>
        <v>43689</v>
      </c>
      <c r="Q9" s="301">
        <f t="shared" si="11"/>
        <v>43702</v>
      </c>
      <c r="R9" s="70">
        <v>1730.7</v>
      </c>
      <c r="S9" s="302">
        <v>272</v>
      </c>
      <c r="T9" s="302">
        <f>R9-S9</f>
        <v>1458.7</v>
      </c>
      <c r="U9" s="302">
        <f>+R9*9.5/100</f>
        <v>164.41650000000001</v>
      </c>
      <c r="W9" s="301">
        <f t="shared" si="2"/>
        <v>43689</v>
      </c>
      <c r="X9" s="301">
        <f t="shared" si="3"/>
        <v>43695</v>
      </c>
      <c r="Y9" s="70"/>
      <c r="Z9" s="302"/>
      <c r="AA9" s="302"/>
      <c r="AB9" s="70"/>
      <c r="AC9" s="77"/>
      <c r="AD9" s="301">
        <f t="shared" si="4"/>
        <v>43689</v>
      </c>
      <c r="AE9" s="301">
        <f t="shared" si="5"/>
        <v>43695</v>
      </c>
      <c r="AF9" s="302">
        <v>300</v>
      </c>
      <c r="AG9" s="311"/>
      <c r="AH9" s="302">
        <f t="shared" si="6"/>
        <v>300</v>
      </c>
      <c r="AI9" s="70">
        <f t="shared" si="7"/>
        <v>28.5</v>
      </c>
      <c r="AJ9"/>
      <c r="AK9" s="312">
        <f>SUM(T8:T9)+SUM(F8:F9)+SUM(AA8:AA9)+SUM(AH8:AH9)+SUM(M8:M9)</f>
        <v>15267.4</v>
      </c>
      <c r="AL9" s="312">
        <f>SUM(R8:R9)+SUM(D8:D9)+SUM(Y8:Y9)+SUM(AF8:AF9) +SUM(K8:K9)</f>
        <v>21207.4</v>
      </c>
      <c r="AM9" s="312">
        <f>SUM(S8:S9)+SUM(E8:E9)+SUM(Z8:Z9)+SUM(AG8:AG9)+SUM(L8:L9)</f>
        <v>5940</v>
      </c>
      <c r="AN9" s="312">
        <f>SUM(U8:U9)+SUM(G8:G9)+SUM(AB8:AB9)+SUM(AI8:AI9)+SUM(N8:N9)</f>
        <v>1502.0830000000001</v>
      </c>
    </row>
    <row r="10" spans="1:40" x14ac:dyDescent="0.25">
      <c r="A10">
        <v>2</v>
      </c>
      <c r="B10" s="301">
        <f t="shared" si="10"/>
        <v>43703</v>
      </c>
      <c r="C10" s="301">
        <f t="shared" si="8"/>
        <v>43716</v>
      </c>
      <c r="D10" s="70">
        <v>7692</v>
      </c>
      <c r="E10" s="302">
        <v>2562</v>
      </c>
      <c r="F10" s="302">
        <f>D10-E10</f>
        <v>5130</v>
      </c>
      <c r="G10" s="302">
        <f>+F10*9.5/100</f>
        <v>487.35</v>
      </c>
      <c r="I10" s="301">
        <f>+$B10</f>
        <v>43703</v>
      </c>
      <c r="J10" s="301">
        <f>+I10+13</f>
        <v>43716</v>
      </c>
      <c r="K10" s="70">
        <v>1762</v>
      </c>
      <c r="L10" s="302">
        <v>272</v>
      </c>
      <c r="M10" s="302">
        <v>1490</v>
      </c>
      <c r="N10" s="302">
        <f>+M10*9.5/100</f>
        <v>141.55000000000001</v>
      </c>
      <c r="P10" s="301">
        <f t="shared" si="1"/>
        <v>43703</v>
      </c>
      <c r="Q10" s="301">
        <f t="shared" si="11"/>
        <v>43716</v>
      </c>
      <c r="R10" s="70">
        <v>1730.7</v>
      </c>
      <c r="S10" s="302">
        <v>272</v>
      </c>
      <c r="T10" s="302">
        <f>R10-S10</f>
        <v>1458.7</v>
      </c>
      <c r="U10" s="302">
        <f>+R10*9.5/100</f>
        <v>164.41650000000001</v>
      </c>
      <c r="W10" s="301">
        <f t="shared" si="2"/>
        <v>43703</v>
      </c>
      <c r="X10" s="301">
        <f t="shared" si="3"/>
        <v>43709</v>
      </c>
      <c r="Y10" s="70"/>
      <c r="Z10" s="302"/>
      <c r="AA10" s="302"/>
      <c r="AB10" s="70"/>
      <c r="AC10" s="77"/>
      <c r="AD10" s="301">
        <f t="shared" si="4"/>
        <v>43703</v>
      </c>
      <c r="AE10" s="301">
        <f t="shared" si="5"/>
        <v>43709</v>
      </c>
      <c r="AF10" s="302">
        <v>300</v>
      </c>
      <c r="AG10" s="311"/>
      <c r="AH10" s="302">
        <f t="shared" si="6"/>
        <v>300</v>
      </c>
      <c r="AI10" s="70">
        <f t="shared" si="7"/>
        <v>28.5</v>
      </c>
      <c r="AJ10"/>
      <c r="AK10" s="312"/>
      <c r="AL10" s="312"/>
      <c r="AM10" s="312"/>
      <c r="AN10" s="312"/>
    </row>
    <row r="11" spans="1:40" x14ac:dyDescent="0.25">
      <c r="A11">
        <v>2</v>
      </c>
      <c r="B11" s="301">
        <f t="shared" si="10"/>
        <v>43717</v>
      </c>
      <c r="C11" s="301">
        <f t="shared" si="8"/>
        <v>43730</v>
      </c>
      <c r="D11" s="70">
        <v>7692</v>
      </c>
      <c r="E11" s="302">
        <v>2562</v>
      </c>
      <c r="F11" s="302">
        <f t="shared" si="9"/>
        <v>5130</v>
      </c>
      <c r="G11" s="302">
        <f>+F11*9.5/100</f>
        <v>487.35</v>
      </c>
      <c r="I11" s="301">
        <f>+$B11</f>
        <v>43717</v>
      </c>
      <c r="J11" s="301">
        <f>+I11+13</f>
        <v>43730</v>
      </c>
      <c r="K11" s="70">
        <v>1762</v>
      </c>
      <c r="L11" s="302">
        <v>272</v>
      </c>
      <c r="M11" s="302">
        <v>1490</v>
      </c>
      <c r="N11" s="302">
        <f>+M11*9.5/100</f>
        <v>141.55000000000001</v>
      </c>
      <c r="P11" s="301">
        <f t="shared" si="1"/>
        <v>43717</v>
      </c>
      <c r="Q11" s="301">
        <f t="shared" si="11"/>
        <v>43730</v>
      </c>
      <c r="R11" s="70"/>
      <c r="S11" s="302"/>
      <c r="T11" s="302"/>
      <c r="U11" s="302"/>
      <c r="W11" s="301">
        <f t="shared" si="2"/>
        <v>43717</v>
      </c>
      <c r="X11" s="301">
        <f t="shared" si="3"/>
        <v>43723</v>
      </c>
      <c r="Y11" s="70"/>
      <c r="Z11" s="302"/>
      <c r="AA11" s="302"/>
      <c r="AB11" s="70"/>
      <c r="AC11" s="77"/>
      <c r="AD11" s="301">
        <f t="shared" si="4"/>
        <v>43717</v>
      </c>
      <c r="AE11" s="301">
        <f t="shared" si="5"/>
        <v>43723</v>
      </c>
      <c r="AF11" s="302">
        <v>300</v>
      </c>
      <c r="AG11" s="302"/>
      <c r="AH11" s="302">
        <f t="shared" si="6"/>
        <v>300</v>
      </c>
      <c r="AI11" s="70">
        <f t="shared" si="7"/>
        <v>28.5</v>
      </c>
      <c r="AJ11"/>
      <c r="AK11" s="312">
        <f>SUM(T10:T11)+SUM(F10:F11)+SUM(AA10:AA11)+SUM(AH10:AH11)+SUM(M10:M11)</f>
        <v>15298.7</v>
      </c>
      <c r="AL11" s="312">
        <f>SUM(R10:R11)+SUM(D10:D11)+SUM(Y10:Y11)+SUM(AF10:AF11) +SUM(K10:K11)</f>
        <v>21238.7</v>
      </c>
      <c r="AM11" s="312">
        <f>SUM(S10:S11)+SUM(E10:E11)+SUM(Z10:Z11)+SUM(AG10:AG11)+SUM(L10:L11)</f>
        <v>5940</v>
      </c>
      <c r="AN11" s="312">
        <f>SUM(U10:U11)+SUM(G10:G11)+SUM(AB10:AB11)+SUM(AI10:AI11)+SUM(N10:N11)</f>
        <v>1479.2165</v>
      </c>
    </row>
    <row r="12" spans="1:40" x14ac:dyDescent="0.25">
      <c r="B12" s="301"/>
      <c r="C12" s="301"/>
      <c r="I12" s="301"/>
      <c r="J12" s="301"/>
      <c r="K12" s="70"/>
      <c r="L12" s="70"/>
      <c r="M12" s="70"/>
      <c r="N12" s="70"/>
      <c r="P12" s="301"/>
      <c r="Q12" s="301"/>
      <c r="R12" s="70"/>
      <c r="S12" s="70"/>
      <c r="T12" s="70"/>
      <c r="U12" s="70"/>
      <c r="W12" s="301"/>
      <c r="X12" s="301"/>
      <c r="Y12" s="70"/>
      <c r="Z12" s="70"/>
      <c r="AA12" s="70"/>
      <c r="AB12" s="70"/>
      <c r="AC12" s="77"/>
      <c r="AD12" s="301"/>
      <c r="AE12" s="301"/>
      <c r="AF12" s="70"/>
      <c r="AG12" s="70"/>
      <c r="AH12" s="70"/>
      <c r="AI12" s="70"/>
      <c r="AJ12"/>
      <c r="AK12" s="298" t="s">
        <v>5</v>
      </c>
      <c r="AL12" s="298" t="s">
        <v>6</v>
      </c>
      <c r="AM12" s="298" t="s">
        <v>1036</v>
      </c>
      <c r="AN12" s="298" t="s">
        <v>7</v>
      </c>
    </row>
    <row r="13" spans="1:40" x14ac:dyDescent="0.25">
      <c r="B13" s="405" t="s">
        <v>408</v>
      </c>
      <c r="C13" s="405"/>
      <c r="D13" s="303">
        <f>SUM(D6:D12)</f>
        <v>46152</v>
      </c>
      <c r="E13" s="303">
        <f>SUM(E6:E12)</f>
        <v>15372</v>
      </c>
      <c r="F13" s="303">
        <f>SUM(F6:F12)</f>
        <v>30780</v>
      </c>
      <c r="G13" s="303">
        <f>SUM(G6:G12)</f>
        <v>2924.1</v>
      </c>
      <c r="I13" s="405" t="s">
        <v>408</v>
      </c>
      <c r="J13" s="405"/>
      <c r="K13" s="303">
        <f>SUM(K6:K12)</f>
        <v>5286</v>
      </c>
      <c r="L13" s="303">
        <f>SUM(L6:L12)</f>
        <v>816</v>
      </c>
      <c r="M13" s="303">
        <f>SUM(M6:M12)</f>
        <v>4470</v>
      </c>
      <c r="N13" s="303">
        <f>SUM(N6:N12)</f>
        <v>424.65000000000003</v>
      </c>
      <c r="P13" s="405" t="s">
        <v>408</v>
      </c>
      <c r="Q13" s="405"/>
      <c r="R13" s="303">
        <f>SUM(R6:R12)</f>
        <v>8653.5</v>
      </c>
      <c r="S13" s="303">
        <f>SUM(S6:S12)</f>
        <v>1360</v>
      </c>
      <c r="T13" s="303">
        <f>SUM(T6:T12)</f>
        <v>7293.5</v>
      </c>
      <c r="U13" s="303">
        <f>SUM(U6:U12)</f>
        <v>822.0825000000001</v>
      </c>
      <c r="W13" s="405" t="s">
        <v>408</v>
      </c>
      <c r="X13" s="405"/>
      <c r="Y13" s="303">
        <f>SUM(Y6:Y12)</f>
        <v>0</v>
      </c>
      <c r="Z13" s="303">
        <f>SUM(Z6:Z12)</f>
        <v>0</v>
      </c>
      <c r="AA13" s="303">
        <f>SUM(AA6:AA12)</f>
        <v>0</v>
      </c>
      <c r="AB13" s="303">
        <f>SUM(AB6:AB12)</f>
        <v>0</v>
      </c>
      <c r="AC13" s="77"/>
      <c r="AD13" s="405"/>
      <c r="AE13" s="405"/>
      <c r="AF13" s="303">
        <f>SUM(AF5:AF12)</f>
        <v>1800</v>
      </c>
      <c r="AG13" s="303"/>
      <c r="AH13" s="303">
        <f>SUM(AH5:AH12)</f>
        <v>1800</v>
      </c>
      <c r="AI13" s="303">
        <f>SUM(AI5:AI12)</f>
        <v>171</v>
      </c>
      <c r="AJ13" s="304" t="s">
        <v>415</v>
      </c>
      <c r="AK13" s="312">
        <f>T13+M13+F13+AA13+AH13</f>
        <v>44343.5</v>
      </c>
      <c r="AL13" s="312">
        <f>D13+K13+R13+Y13+AF13</f>
        <v>61891.5</v>
      </c>
      <c r="AM13" s="312">
        <f>E13+L13+S13+Z13+AG13</f>
        <v>17548</v>
      </c>
      <c r="AN13" s="312">
        <f>U13+N13+G13+AB13+AI13</f>
        <v>4341.8325000000004</v>
      </c>
    </row>
    <row r="14" spans="1:40" x14ac:dyDescent="0.25">
      <c r="A14">
        <v>2</v>
      </c>
      <c r="B14" s="301">
        <f>B11+14</f>
        <v>43731</v>
      </c>
      <c r="C14" s="301">
        <f>+B14+13</f>
        <v>43744</v>
      </c>
      <c r="D14" s="70">
        <v>7692</v>
      </c>
      <c r="E14" s="302">
        <v>2562</v>
      </c>
      <c r="F14" s="302">
        <f>D14-E14</f>
        <v>5130</v>
      </c>
      <c r="G14" s="302">
        <f t="shared" ref="G14:G19" si="12">+F14*9.5/100</f>
        <v>487.35</v>
      </c>
      <c r="I14" s="301">
        <f t="shared" ref="I14:I19" si="13">+$B14</f>
        <v>43731</v>
      </c>
      <c r="J14" s="301">
        <f t="shared" ref="J14:J19" si="14">+I14+13</f>
        <v>43744</v>
      </c>
      <c r="K14" s="70">
        <v>1762</v>
      </c>
      <c r="L14" s="302">
        <v>272</v>
      </c>
      <c r="M14" s="302">
        <v>1490</v>
      </c>
      <c r="N14" s="302">
        <f t="shared" ref="N14:N19" si="15">+M14*9.5/100</f>
        <v>141.55000000000001</v>
      </c>
      <c r="P14" s="301">
        <f t="shared" ref="P14:P19" si="16">+$B14</f>
        <v>43731</v>
      </c>
      <c r="Q14" s="301">
        <f>+P14+13</f>
        <v>43744</v>
      </c>
      <c r="R14" s="70"/>
      <c r="S14" s="302"/>
      <c r="T14" s="302"/>
      <c r="U14" s="70"/>
      <c r="W14" s="301">
        <f t="shared" ref="W14:W19" si="17">+$B14</f>
        <v>43731</v>
      </c>
      <c r="X14" s="301">
        <f t="shared" ref="X14:X19" si="18">+W14+6</f>
        <v>43737</v>
      </c>
      <c r="Y14" s="70"/>
      <c r="Z14" s="302"/>
      <c r="AA14" s="302"/>
      <c r="AB14" s="70"/>
      <c r="AC14" s="77"/>
      <c r="AD14" s="301"/>
      <c r="AE14" s="301"/>
      <c r="AF14" s="302"/>
      <c r="AG14" s="302"/>
      <c r="AH14" s="302"/>
      <c r="AI14" s="70"/>
      <c r="AJ14"/>
      <c r="AN14" s="298"/>
    </row>
    <row r="15" spans="1:40" x14ac:dyDescent="0.25">
      <c r="A15">
        <v>2</v>
      </c>
      <c r="B15" s="301">
        <f>B14+14</f>
        <v>43745</v>
      </c>
      <c r="C15" s="301">
        <f t="shared" si="8"/>
        <v>43758</v>
      </c>
      <c r="D15" s="70">
        <v>7692</v>
      </c>
      <c r="E15" s="302">
        <v>2562</v>
      </c>
      <c r="F15" s="302">
        <f t="shared" si="9"/>
        <v>5130</v>
      </c>
      <c r="G15" s="302">
        <f t="shared" si="12"/>
        <v>487.35</v>
      </c>
      <c r="I15" s="301">
        <f t="shared" si="13"/>
        <v>43745</v>
      </c>
      <c r="J15" s="301">
        <f t="shared" si="14"/>
        <v>43758</v>
      </c>
      <c r="K15" s="70">
        <v>1762</v>
      </c>
      <c r="L15" s="302">
        <v>272</v>
      </c>
      <c r="M15" s="302">
        <v>1490</v>
      </c>
      <c r="N15" s="302">
        <f t="shared" si="15"/>
        <v>141.55000000000001</v>
      </c>
      <c r="P15" s="301">
        <f t="shared" si="16"/>
        <v>43745</v>
      </c>
      <c r="Q15" s="301">
        <f t="shared" si="11"/>
        <v>43758</v>
      </c>
      <c r="R15" s="70"/>
      <c r="S15" s="302"/>
      <c r="T15" s="302"/>
      <c r="U15" s="70"/>
      <c r="W15" s="301">
        <f t="shared" si="17"/>
        <v>43745</v>
      </c>
      <c r="X15" s="301">
        <f t="shared" si="18"/>
        <v>43751</v>
      </c>
      <c r="Y15" s="70"/>
      <c r="Z15" s="302"/>
      <c r="AA15" s="302"/>
      <c r="AB15" s="70"/>
      <c r="AC15" s="77"/>
      <c r="AD15" s="301"/>
      <c r="AE15" s="301"/>
      <c r="AF15" s="302"/>
      <c r="AG15" s="302"/>
      <c r="AH15" s="302"/>
      <c r="AI15" s="70"/>
      <c r="AJ15"/>
      <c r="AK15" s="312">
        <f>SUM(T14:T15)+SUM(F14:F15)+SUM(AA14:AA15)+SUM(AH14:AH15)+SUM(M14:M15)</f>
        <v>13240</v>
      </c>
      <c r="AL15" s="312">
        <f>SUM(R14:R15)+SUM(D14:D15)+SUM(Y14:Y15)+SUM(AF14:AF15) +SUM(K14:K15)</f>
        <v>18908</v>
      </c>
      <c r="AM15" s="312">
        <f>SUM(S14:S15)+SUM(E14:E15)+SUM(Z14:Z15)+SUM(AG14:AG15)+SUM(L14:L15)</f>
        <v>5668</v>
      </c>
      <c r="AN15" s="312">
        <f>SUM(U14:U15)+SUM(G14:G15)+SUM(AB14:AB15)+SUM(AI14:AI15)+SUM(N14:N15)</f>
        <v>1257.8000000000002</v>
      </c>
    </row>
    <row r="16" spans="1:40" x14ac:dyDescent="0.25">
      <c r="A16">
        <v>2</v>
      </c>
      <c r="B16" s="301">
        <f t="shared" si="10"/>
        <v>43759</v>
      </c>
      <c r="C16" s="301">
        <f t="shared" si="8"/>
        <v>43772</v>
      </c>
      <c r="D16" s="70">
        <v>7692</v>
      </c>
      <c r="E16" s="302">
        <v>2562</v>
      </c>
      <c r="F16" s="302">
        <f t="shared" si="9"/>
        <v>5130</v>
      </c>
      <c r="G16" s="302">
        <f t="shared" si="12"/>
        <v>487.35</v>
      </c>
      <c r="I16" s="301">
        <f t="shared" si="13"/>
        <v>43759</v>
      </c>
      <c r="J16" s="301">
        <f t="shared" si="14"/>
        <v>43772</v>
      </c>
      <c r="K16" s="70">
        <v>1762</v>
      </c>
      <c r="L16" s="302">
        <v>272</v>
      </c>
      <c r="M16" s="302">
        <v>1490</v>
      </c>
      <c r="N16" s="302">
        <f t="shared" si="15"/>
        <v>141.55000000000001</v>
      </c>
      <c r="P16" s="301">
        <f t="shared" si="16"/>
        <v>43759</v>
      </c>
      <c r="Q16" s="301">
        <f t="shared" si="11"/>
        <v>43772</v>
      </c>
      <c r="R16" s="70"/>
      <c r="S16" s="302"/>
      <c r="T16" s="302"/>
      <c r="U16" s="70"/>
      <c r="W16" s="301">
        <f t="shared" si="17"/>
        <v>43759</v>
      </c>
      <c r="X16" s="301">
        <f t="shared" si="18"/>
        <v>43765</v>
      </c>
      <c r="Y16" s="70"/>
      <c r="Z16" s="302"/>
      <c r="AA16" s="302"/>
      <c r="AB16" s="70"/>
      <c r="AC16" s="77"/>
      <c r="AD16" s="301">
        <f>+$B16</f>
        <v>43759</v>
      </c>
      <c r="AE16" s="301">
        <f>+AD16+6</f>
        <v>43765</v>
      </c>
      <c r="AF16" s="302">
        <v>300</v>
      </c>
      <c r="AG16" s="302"/>
      <c r="AH16" s="302">
        <f>+AF16-AG16</f>
        <v>300</v>
      </c>
      <c r="AI16" s="70">
        <f>AF16*9.5%</f>
        <v>28.5</v>
      </c>
      <c r="AJ16"/>
      <c r="AN16" s="298"/>
    </row>
    <row r="17" spans="1:40" x14ac:dyDescent="0.25">
      <c r="A17">
        <v>2</v>
      </c>
      <c r="B17" s="301">
        <f t="shared" si="10"/>
        <v>43773</v>
      </c>
      <c r="C17" s="301">
        <f t="shared" si="8"/>
        <v>43786</v>
      </c>
      <c r="D17" s="70">
        <v>7692</v>
      </c>
      <c r="E17" s="302">
        <v>2562</v>
      </c>
      <c r="F17" s="302">
        <f t="shared" si="9"/>
        <v>5130</v>
      </c>
      <c r="G17" s="302">
        <f t="shared" si="12"/>
        <v>487.35</v>
      </c>
      <c r="I17" s="301">
        <f t="shared" si="13"/>
        <v>43773</v>
      </c>
      <c r="J17" s="301">
        <f t="shared" si="14"/>
        <v>43786</v>
      </c>
      <c r="K17" s="70">
        <v>1762</v>
      </c>
      <c r="L17" s="302">
        <v>272</v>
      </c>
      <c r="M17" s="302">
        <v>1490</v>
      </c>
      <c r="N17" s="302">
        <f t="shared" si="15"/>
        <v>141.55000000000001</v>
      </c>
      <c r="P17" s="301">
        <f t="shared" si="16"/>
        <v>43773</v>
      </c>
      <c r="Q17" s="301">
        <f t="shared" si="11"/>
        <v>43786</v>
      </c>
      <c r="R17" s="70"/>
      <c r="S17" s="302"/>
      <c r="T17" s="302"/>
      <c r="U17" s="70"/>
      <c r="W17" s="301">
        <f t="shared" si="17"/>
        <v>43773</v>
      </c>
      <c r="X17" s="301">
        <f t="shared" si="18"/>
        <v>43779</v>
      </c>
      <c r="Y17" s="70"/>
      <c r="Z17" s="302"/>
      <c r="AA17" s="302"/>
      <c r="AB17" s="70"/>
      <c r="AC17" s="77"/>
      <c r="AD17" s="301">
        <f>+$B17</f>
        <v>43773</v>
      </c>
      <c r="AE17" s="301">
        <f>+AD17+6</f>
        <v>43779</v>
      </c>
      <c r="AF17" s="302">
        <v>300</v>
      </c>
      <c r="AG17" s="302"/>
      <c r="AH17" s="302">
        <f>+AF17-AG17</f>
        <v>300</v>
      </c>
      <c r="AI17" s="70">
        <f>AF17*9.5%</f>
        <v>28.5</v>
      </c>
      <c r="AJ17"/>
      <c r="AK17" s="312">
        <f>SUM(T16:T17)+SUM(F16:F17)+SUM(AA16:AA17)+SUM(AH16:AH17)+SUM(M16:M17)</f>
        <v>13840</v>
      </c>
      <c r="AL17" s="312">
        <f>SUM(R16:R17)+SUM(D16:D17)+SUM(Y16:Y17)+SUM(AF16:AF17) +SUM(K16:K17)</f>
        <v>19508</v>
      </c>
      <c r="AM17" s="312">
        <f>SUM(S16:S17)+SUM(E16:E17)+SUM(Z16:Z17)+SUM(AG16:AG17)+SUM(L16:L17)</f>
        <v>5668</v>
      </c>
      <c r="AN17" s="312">
        <f>SUM(U16:U17)+SUM(G16:G17)+SUM(AB16:AB17)+SUM(AI16:AI17)+SUM(N16:N17)</f>
        <v>1314.8000000000002</v>
      </c>
    </row>
    <row r="18" spans="1:40" x14ac:dyDescent="0.25">
      <c r="A18">
        <v>2</v>
      </c>
      <c r="B18" s="301">
        <f t="shared" si="10"/>
        <v>43787</v>
      </c>
      <c r="C18" s="301">
        <f t="shared" si="8"/>
        <v>43800</v>
      </c>
      <c r="D18" s="70">
        <v>7692</v>
      </c>
      <c r="E18" s="302">
        <v>2562</v>
      </c>
      <c r="F18" s="302">
        <f t="shared" si="9"/>
        <v>5130</v>
      </c>
      <c r="G18" s="302">
        <f t="shared" si="12"/>
        <v>487.35</v>
      </c>
      <c r="I18" s="301">
        <f t="shared" si="13"/>
        <v>43787</v>
      </c>
      <c r="J18" s="301">
        <f t="shared" si="14"/>
        <v>43800</v>
      </c>
      <c r="K18" s="70">
        <v>1762</v>
      </c>
      <c r="L18" s="302">
        <v>272</v>
      </c>
      <c r="M18" s="302">
        <v>1490</v>
      </c>
      <c r="N18" s="302">
        <f t="shared" si="15"/>
        <v>141.55000000000001</v>
      </c>
      <c r="P18" s="301">
        <f t="shared" si="16"/>
        <v>43787</v>
      </c>
      <c r="Q18" s="301">
        <f t="shared" si="11"/>
        <v>43800</v>
      </c>
      <c r="R18" s="70"/>
      <c r="S18" s="302"/>
      <c r="T18" s="302"/>
      <c r="U18" s="70"/>
      <c r="W18" s="301">
        <f t="shared" si="17"/>
        <v>43787</v>
      </c>
      <c r="X18" s="301">
        <f t="shared" si="18"/>
        <v>43793</v>
      </c>
      <c r="Y18" s="70"/>
      <c r="Z18" s="302"/>
      <c r="AA18" s="302"/>
      <c r="AB18" s="70"/>
      <c r="AC18" s="77"/>
      <c r="AD18" s="301">
        <f>+$B18</f>
        <v>43787</v>
      </c>
      <c r="AE18" s="301">
        <f>+AD18+6</f>
        <v>43793</v>
      </c>
      <c r="AF18" s="302"/>
      <c r="AG18" s="302"/>
      <c r="AH18" s="302"/>
      <c r="AI18" s="70"/>
      <c r="AJ18"/>
      <c r="AN18" s="298"/>
    </row>
    <row r="19" spans="1:40" x14ac:dyDescent="0.25">
      <c r="A19">
        <v>2</v>
      </c>
      <c r="B19" s="301">
        <f t="shared" si="10"/>
        <v>43801</v>
      </c>
      <c r="C19" s="301">
        <f t="shared" si="8"/>
        <v>43814</v>
      </c>
      <c r="D19" s="70">
        <v>7692</v>
      </c>
      <c r="E19" s="302">
        <v>2562</v>
      </c>
      <c r="F19" s="302">
        <f t="shared" si="9"/>
        <v>5130</v>
      </c>
      <c r="G19" s="302">
        <f t="shared" si="12"/>
        <v>487.35</v>
      </c>
      <c r="I19" s="301">
        <f t="shared" si="13"/>
        <v>43801</v>
      </c>
      <c r="J19" s="301">
        <f t="shared" si="14"/>
        <v>43814</v>
      </c>
      <c r="K19" s="70">
        <v>1762</v>
      </c>
      <c r="L19" s="302">
        <v>272</v>
      </c>
      <c r="M19" s="302">
        <v>1490</v>
      </c>
      <c r="N19" s="302">
        <f t="shared" si="15"/>
        <v>141.55000000000001</v>
      </c>
      <c r="P19" s="301">
        <f t="shared" si="16"/>
        <v>43801</v>
      </c>
      <c r="Q19" s="301">
        <f t="shared" si="11"/>
        <v>43814</v>
      </c>
      <c r="R19" s="70"/>
      <c r="S19" s="302"/>
      <c r="T19" s="302"/>
      <c r="U19" s="70"/>
      <c r="W19" s="301">
        <f t="shared" si="17"/>
        <v>43801</v>
      </c>
      <c r="X19" s="301">
        <f t="shared" si="18"/>
        <v>43807</v>
      </c>
      <c r="Y19" s="70"/>
      <c r="Z19" s="302"/>
      <c r="AA19" s="302"/>
      <c r="AB19" s="70"/>
      <c r="AC19" s="77"/>
      <c r="AD19" s="301">
        <f>+$B19</f>
        <v>43801</v>
      </c>
      <c r="AE19" s="301">
        <f>+AD19+6</f>
        <v>43807</v>
      </c>
      <c r="AF19" s="302"/>
      <c r="AG19" s="302"/>
      <c r="AH19" s="302"/>
      <c r="AI19" s="70"/>
      <c r="AJ19"/>
      <c r="AK19" s="312">
        <f>SUM(T18:T19)+SUM(F18:F19)+SUM(AA18:AA19)+SUM(AH18:AH19)+SUM(M18:M19)</f>
        <v>13240</v>
      </c>
      <c r="AL19" s="312">
        <f>SUM(R18:R19)+SUM(D18:D19)+SUM(Y18:Y19)+SUM(AF18:AF19) +SUM(K18:K19)</f>
        <v>18908</v>
      </c>
      <c r="AM19" s="312">
        <f>SUM(S18:S19)+SUM(E18:E19)+SUM(Z18:Z19)+SUM(AG18:AG19)+SUM(L18:L19)</f>
        <v>5668</v>
      </c>
      <c r="AN19" s="312">
        <f>SUM(U18:U19)+SUM(G18:G19)+SUM(AB18:AB19)+SUM(AI18:AI19)+SUM(N18:N19)</f>
        <v>1257.8000000000002</v>
      </c>
    </row>
    <row r="20" spans="1:40" x14ac:dyDescent="0.25">
      <c r="B20" s="301"/>
      <c r="C20" s="301"/>
      <c r="AC20" s="77"/>
      <c r="AJ20"/>
      <c r="AK20" s="298" t="s">
        <v>5</v>
      </c>
      <c r="AL20" s="298" t="s">
        <v>6</v>
      </c>
      <c r="AM20" s="298" t="s">
        <v>1036</v>
      </c>
      <c r="AN20" s="298" t="s">
        <v>7</v>
      </c>
    </row>
    <row r="21" spans="1:40" x14ac:dyDescent="0.25">
      <c r="B21" s="405" t="s">
        <v>409</v>
      </c>
      <c r="C21" s="405"/>
      <c r="D21" s="303">
        <f>SUM(D14:D20)</f>
        <v>46152</v>
      </c>
      <c r="E21" s="303">
        <f>SUM(E14:E20)</f>
        <v>15372</v>
      </c>
      <c r="F21" s="303">
        <f>SUM(F14:F20)</f>
        <v>30780</v>
      </c>
      <c r="G21" s="303">
        <f>SUM(G14:G20)</f>
        <v>2924.1</v>
      </c>
      <c r="I21" s="405" t="s">
        <v>409</v>
      </c>
      <c r="J21" s="405"/>
      <c r="K21" s="303">
        <f>SUM(K14:K20)</f>
        <v>10572</v>
      </c>
      <c r="L21" s="303">
        <f>SUM(L14:L20)</f>
        <v>1632</v>
      </c>
      <c r="M21" s="303">
        <f>SUM(M14:M20)</f>
        <v>8940</v>
      </c>
      <c r="N21" s="303">
        <f>SUM(N14:N20)</f>
        <v>849.3</v>
      </c>
      <c r="P21" s="405" t="s">
        <v>409</v>
      </c>
      <c r="Q21" s="405"/>
      <c r="R21" s="303"/>
      <c r="S21" s="303"/>
      <c r="T21" s="303"/>
      <c r="U21" s="303"/>
      <c r="W21" s="405" t="s">
        <v>409</v>
      </c>
      <c r="X21" s="405"/>
      <c r="Y21" s="303">
        <f>SUM(Y14:Y20)</f>
        <v>0</v>
      </c>
      <c r="Z21" s="303">
        <f>SUM(Z14:Z20)</f>
        <v>0</v>
      </c>
      <c r="AA21" s="303">
        <f>SUM(AA14:AA20)</f>
        <v>0</v>
      </c>
      <c r="AB21" s="303">
        <f>SUM(AB14:AB20)</f>
        <v>0</v>
      </c>
      <c r="AC21" s="77"/>
      <c r="AD21" s="405" t="s">
        <v>409</v>
      </c>
      <c r="AE21" s="405"/>
      <c r="AF21" s="303">
        <f>SUM(AF14:AF20)</f>
        <v>600</v>
      </c>
      <c r="AG21" s="303">
        <f>SUM(AG14:AG20)</f>
        <v>0</v>
      </c>
      <c r="AH21" s="303">
        <f>SUM(AH14:AH20)</f>
        <v>600</v>
      </c>
      <c r="AI21" s="303">
        <f>SUM(AI14:AI20)</f>
        <v>57</v>
      </c>
      <c r="AJ21" s="304" t="s">
        <v>416</v>
      </c>
      <c r="AK21" s="312">
        <f>T21+M21+F21+AA21+AH21</f>
        <v>40320</v>
      </c>
      <c r="AL21" s="312">
        <f>D21+K21+R21+Y21+AF21</f>
        <v>57324</v>
      </c>
      <c r="AM21" s="312">
        <f>E21+L21+S21+Z21+AG21</f>
        <v>17004</v>
      </c>
      <c r="AN21" s="312">
        <f>U21+N21+G21+AB21+AI21</f>
        <v>3830.3999999999996</v>
      </c>
    </row>
    <row r="22" spans="1:40" x14ac:dyDescent="0.25">
      <c r="A22">
        <v>2</v>
      </c>
      <c r="B22" s="301">
        <v>44181</v>
      </c>
      <c r="C22" s="301">
        <f>+B22+13</f>
        <v>44194</v>
      </c>
      <c r="D22" s="70">
        <v>7692</v>
      </c>
      <c r="E22" s="302">
        <v>2562</v>
      </c>
      <c r="F22" s="302">
        <f>D22-E22</f>
        <v>5130</v>
      </c>
      <c r="G22" s="302">
        <f t="shared" ref="G22:G25" si="19">+F22*9.5/100</f>
        <v>487.35</v>
      </c>
      <c r="I22" s="301">
        <f t="shared" ref="I22:I27" si="20">+$B22</f>
        <v>44181</v>
      </c>
      <c r="J22" s="301">
        <f t="shared" ref="J22:J27" si="21">+I22+13</f>
        <v>44194</v>
      </c>
      <c r="K22" s="70">
        <v>1762</v>
      </c>
      <c r="L22" s="302">
        <v>272</v>
      </c>
      <c r="M22" s="302">
        <v>1490</v>
      </c>
      <c r="N22" s="302">
        <f t="shared" ref="N22:N27" si="22">+M22*9.5/100</f>
        <v>141.55000000000001</v>
      </c>
      <c r="P22" s="301">
        <f>+I22</f>
        <v>44181</v>
      </c>
      <c r="Q22" s="301">
        <f>+P22+13</f>
        <v>44194</v>
      </c>
      <c r="R22" s="70"/>
      <c r="S22" s="302"/>
      <c r="T22" s="302"/>
      <c r="U22" s="70"/>
      <c r="W22" s="301">
        <f t="shared" ref="W22:W27" si="23">+$B22</f>
        <v>44181</v>
      </c>
      <c r="X22" s="301">
        <f t="shared" ref="X22:X27" si="24">+W22+13</f>
        <v>44194</v>
      </c>
      <c r="Y22" s="70"/>
      <c r="Z22" s="302"/>
      <c r="AA22" s="302"/>
      <c r="AB22" s="70"/>
      <c r="AC22" s="77"/>
      <c r="AD22" s="301">
        <f t="shared" ref="AD22:AD27" si="25">+$B22</f>
        <v>44181</v>
      </c>
      <c r="AE22" s="301">
        <f>+AD22+6</f>
        <v>44187</v>
      </c>
      <c r="AF22" s="302"/>
      <c r="AG22" s="302"/>
      <c r="AH22" s="302"/>
      <c r="AI22" s="70"/>
      <c r="AJ22"/>
      <c r="AN22" s="298"/>
    </row>
    <row r="23" spans="1:40" x14ac:dyDescent="0.25">
      <c r="A23">
        <v>2</v>
      </c>
      <c r="B23" s="301">
        <f>+B22+14</f>
        <v>44195</v>
      </c>
      <c r="C23" s="301">
        <f>+B23+13</f>
        <v>44208</v>
      </c>
      <c r="D23" s="70">
        <v>7692</v>
      </c>
      <c r="E23" s="302">
        <v>2562</v>
      </c>
      <c r="F23" s="302">
        <f>D23-E23</f>
        <v>5130</v>
      </c>
      <c r="G23" s="302">
        <f t="shared" si="19"/>
        <v>487.35</v>
      </c>
      <c r="I23" s="301">
        <f t="shared" si="20"/>
        <v>44195</v>
      </c>
      <c r="J23" s="301">
        <f t="shared" si="21"/>
        <v>44208</v>
      </c>
      <c r="K23" s="70">
        <v>1762</v>
      </c>
      <c r="L23" s="302">
        <v>272</v>
      </c>
      <c r="M23" s="302">
        <v>1490</v>
      </c>
      <c r="N23" s="302">
        <f t="shared" si="22"/>
        <v>141.55000000000001</v>
      </c>
      <c r="P23" s="301">
        <f>+$B23</f>
        <v>44195</v>
      </c>
      <c r="Q23" s="301">
        <f>+P23+13</f>
        <v>44208</v>
      </c>
      <c r="R23" s="70"/>
      <c r="S23" s="302"/>
      <c r="T23" s="302"/>
      <c r="U23" s="70"/>
      <c r="W23" s="301">
        <f t="shared" si="23"/>
        <v>44195</v>
      </c>
      <c r="X23" s="301">
        <f t="shared" si="24"/>
        <v>44208</v>
      </c>
      <c r="Y23" s="70"/>
      <c r="Z23" s="302"/>
      <c r="AA23" s="302"/>
      <c r="AB23" s="70"/>
      <c r="AC23" s="77"/>
      <c r="AD23" s="301">
        <f t="shared" si="25"/>
        <v>44195</v>
      </c>
      <c r="AE23" s="301">
        <f>+AD23+13</f>
        <v>44208</v>
      </c>
      <c r="AF23" s="302"/>
      <c r="AG23" s="302"/>
      <c r="AH23" s="302"/>
      <c r="AI23" s="70"/>
      <c r="AJ23"/>
      <c r="AK23" s="312">
        <f>SUM(T22:T23)+SUM(F22:F23)+SUM(AA22:AA23)+SUM(AH22:AH23)+SUM(M22:M23)</f>
        <v>13240</v>
      </c>
      <c r="AL23" s="312">
        <f>SUM(R22:R23)+SUM(D22:D23)+SUM(Y22:Y23)+SUM(AF22:AF23) +SUM(K22:K23)</f>
        <v>18908</v>
      </c>
      <c r="AM23" s="312">
        <f>SUM(S22:S23)+SUM(E22:E23)+SUM(Z22:Z23)+SUM(AG22:AG23)+SUM(L22:L23)</f>
        <v>5668</v>
      </c>
      <c r="AN23" s="312">
        <f>SUM(U22:U23)+SUM(G22:G23)+SUM(AB22:AB23)+SUM(AI22:AI23)+SUM(N22:N23)</f>
        <v>1257.8000000000002</v>
      </c>
    </row>
    <row r="24" spans="1:40" x14ac:dyDescent="0.25">
      <c r="A24">
        <v>2</v>
      </c>
      <c r="B24" s="301">
        <f>+B23+14</f>
        <v>44209</v>
      </c>
      <c r="C24" s="301">
        <f t="shared" si="8"/>
        <v>44222</v>
      </c>
      <c r="D24" s="70">
        <v>7692</v>
      </c>
      <c r="E24" s="302">
        <v>2562</v>
      </c>
      <c r="F24" s="302">
        <f>D24-E24</f>
        <v>5130</v>
      </c>
      <c r="G24" s="302">
        <f t="shared" si="19"/>
        <v>487.35</v>
      </c>
      <c r="I24" s="301">
        <f t="shared" si="20"/>
        <v>44209</v>
      </c>
      <c r="J24" s="301">
        <f t="shared" si="21"/>
        <v>44222</v>
      </c>
      <c r="K24" s="70">
        <v>1762</v>
      </c>
      <c r="L24" s="302">
        <v>272</v>
      </c>
      <c r="M24" s="302">
        <v>1490</v>
      </c>
      <c r="N24" s="302">
        <f t="shared" si="22"/>
        <v>141.55000000000001</v>
      </c>
      <c r="P24" s="301">
        <f>+$B24</f>
        <v>44209</v>
      </c>
      <c r="Q24" s="301">
        <f t="shared" si="11"/>
        <v>44222</v>
      </c>
      <c r="R24" s="70"/>
      <c r="S24" s="302"/>
      <c r="T24" s="302"/>
      <c r="U24" s="70"/>
      <c r="W24" s="301">
        <f t="shared" si="23"/>
        <v>44209</v>
      </c>
      <c r="X24" s="301">
        <f t="shared" si="24"/>
        <v>44222</v>
      </c>
      <c r="Y24" s="70"/>
      <c r="Z24" s="302"/>
      <c r="AA24" s="302"/>
      <c r="AB24" s="70"/>
      <c r="AC24" s="77"/>
      <c r="AD24" s="301">
        <f t="shared" si="25"/>
        <v>44209</v>
      </c>
      <c r="AE24" s="301">
        <f>+AD24+13</f>
        <v>44222</v>
      </c>
      <c r="AF24" s="302"/>
      <c r="AG24" s="302"/>
      <c r="AH24" s="302"/>
      <c r="AI24" s="70"/>
      <c r="AJ24"/>
      <c r="AN24" s="298"/>
    </row>
    <row r="25" spans="1:40" x14ac:dyDescent="0.25">
      <c r="A25">
        <v>2</v>
      </c>
      <c r="B25" s="301">
        <f>+B24+14</f>
        <v>44223</v>
      </c>
      <c r="C25" s="301">
        <f t="shared" si="8"/>
        <v>44236</v>
      </c>
      <c r="D25" s="70">
        <v>7692</v>
      </c>
      <c r="E25" s="302">
        <v>2562</v>
      </c>
      <c r="F25" s="302">
        <f>D25-E25</f>
        <v>5130</v>
      </c>
      <c r="G25" s="302">
        <f t="shared" si="19"/>
        <v>487.35</v>
      </c>
      <c r="I25" s="301">
        <f t="shared" si="20"/>
        <v>44223</v>
      </c>
      <c r="J25" s="301">
        <f t="shared" si="21"/>
        <v>44236</v>
      </c>
      <c r="K25" s="70">
        <v>1762</v>
      </c>
      <c r="L25" s="302">
        <v>272</v>
      </c>
      <c r="M25" s="302">
        <v>1490</v>
      </c>
      <c r="N25" s="302">
        <f t="shared" si="22"/>
        <v>141.55000000000001</v>
      </c>
      <c r="P25" s="301">
        <f>+$B25</f>
        <v>44223</v>
      </c>
      <c r="Q25" s="301">
        <f t="shared" si="11"/>
        <v>44236</v>
      </c>
      <c r="R25" s="70"/>
      <c r="S25" s="302"/>
      <c r="T25" s="302"/>
      <c r="U25" s="70"/>
      <c r="W25" s="301">
        <f t="shared" si="23"/>
        <v>44223</v>
      </c>
      <c r="X25" s="301">
        <f t="shared" si="24"/>
        <v>44236</v>
      </c>
      <c r="Y25" s="70"/>
      <c r="Z25" s="302"/>
      <c r="AA25" s="302"/>
      <c r="AB25" s="70"/>
      <c r="AC25" s="77"/>
      <c r="AD25" s="301">
        <f t="shared" si="25"/>
        <v>44223</v>
      </c>
      <c r="AE25" s="301">
        <f>+AD25+13</f>
        <v>44236</v>
      </c>
      <c r="AF25" s="302"/>
      <c r="AG25" s="302"/>
      <c r="AH25" s="302"/>
      <c r="AI25" s="70"/>
      <c r="AJ25"/>
      <c r="AK25" s="312">
        <f>SUM(T24:T25)+SUM(F24:F25)+SUM(AA24:AA25)+SUM(AH24:AH25)+SUM(M24:M25)</f>
        <v>13240</v>
      </c>
      <c r="AL25" s="312">
        <f>SUM(R24:R25)+SUM(D24:D25)+SUM(Y24:Y25)+SUM(AF24:AF25) +SUM(K24:K25)</f>
        <v>18908</v>
      </c>
      <c r="AM25" s="312">
        <f>SUM(S24:S25)+SUM(E24:E25)+SUM(Z24:Z25)+SUM(AG24:AG25)+SUM(L24:L25)</f>
        <v>5668</v>
      </c>
      <c r="AN25" s="312">
        <f>SUM(U24:U25)+SUM(G24:G25)+SUM(AB24:AB25)+SUM(AI24:AI25)+SUM(N24:N25)</f>
        <v>1257.8000000000002</v>
      </c>
    </row>
    <row r="26" spans="1:40" s="283" customFormat="1" x14ac:dyDescent="0.25">
      <c r="A26">
        <v>2</v>
      </c>
      <c r="B26" s="301">
        <f>+B25+14</f>
        <v>44237</v>
      </c>
      <c r="C26" s="301">
        <f t="shared" si="8"/>
        <v>44250</v>
      </c>
      <c r="D26" s="285">
        <v>3422</v>
      </c>
      <c r="E26" s="415">
        <v>858</v>
      </c>
      <c r="F26" s="415">
        <f>+D26-E26</f>
        <v>2564</v>
      </c>
      <c r="G26" s="415">
        <f>+F26*9.5/100</f>
        <v>243.58</v>
      </c>
      <c r="H26" s="281"/>
      <c r="I26" s="416">
        <f t="shared" si="20"/>
        <v>44237</v>
      </c>
      <c r="J26" s="416">
        <f t="shared" si="21"/>
        <v>44250</v>
      </c>
      <c r="K26" s="285">
        <v>1490</v>
      </c>
      <c r="L26" s="415">
        <v>188</v>
      </c>
      <c r="M26" s="415">
        <f>+K26-L26</f>
        <v>1302</v>
      </c>
      <c r="N26" s="415">
        <f>+M26*9.5/100</f>
        <v>123.69</v>
      </c>
      <c r="O26" s="281"/>
      <c r="P26" s="416">
        <f>+$B26</f>
        <v>44237</v>
      </c>
      <c r="Q26" s="416">
        <f t="shared" si="11"/>
        <v>44250</v>
      </c>
      <c r="R26" s="285"/>
      <c r="S26" s="415"/>
      <c r="T26" s="415"/>
      <c r="U26" s="285"/>
      <c r="V26" s="281"/>
      <c r="W26" s="416">
        <f t="shared" si="23"/>
        <v>44237</v>
      </c>
      <c r="X26" s="416">
        <f t="shared" si="24"/>
        <v>44250</v>
      </c>
      <c r="Y26" s="285"/>
      <c r="Z26" s="415"/>
      <c r="AA26" s="415"/>
      <c r="AB26" s="285"/>
      <c r="AC26" s="281"/>
      <c r="AD26" s="416">
        <f t="shared" si="25"/>
        <v>44237</v>
      </c>
      <c r="AE26" s="416">
        <f>+AD26+13</f>
        <v>44250</v>
      </c>
      <c r="AF26" s="415"/>
      <c r="AG26" s="415"/>
      <c r="AH26" s="415"/>
      <c r="AI26" s="285"/>
      <c r="AK26" s="417"/>
      <c r="AL26" s="417"/>
      <c r="AM26" s="417"/>
      <c r="AN26" s="417"/>
    </row>
    <row r="27" spans="1:40" x14ac:dyDescent="0.25">
      <c r="A27">
        <v>2</v>
      </c>
      <c r="B27" s="301">
        <f>+B26+14</f>
        <v>44251</v>
      </c>
      <c r="C27" s="301">
        <f t="shared" si="8"/>
        <v>44264</v>
      </c>
      <c r="D27" s="285">
        <v>3422</v>
      </c>
      <c r="E27" s="415">
        <v>858</v>
      </c>
      <c r="F27" s="415">
        <f>+D27-E27</f>
        <v>2564</v>
      </c>
      <c r="G27" s="415">
        <f>+F27*9.5/100</f>
        <v>243.58</v>
      </c>
      <c r="I27" s="301">
        <f t="shared" si="20"/>
        <v>44251</v>
      </c>
      <c r="J27" s="301">
        <f t="shared" si="21"/>
        <v>44264</v>
      </c>
      <c r="K27" s="70">
        <v>1762</v>
      </c>
      <c r="L27" s="302">
        <v>272</v>
      </c>
      <c r="M27" s="302">
        <f>+K27-L27</f>
        <v>1490</v>
      </c>
      <c r="N27" s="302">
        <f t="shared" si="22"/>
        <v>141.55000000000001</v>
      </c>
      <c r="P27" s="301">
        <f>+$B27</f>
        <v>44251</v>
      </c>
      <c r="Q27" s="301">
        <f t="shared" si="11"/>
        <v>44264</v>
      </c>
      <c r="R27" s="70"/>
      <c r="S27" s="302"/>
      <c r="T27" s="302"/>
      <c r="U27" s="70"/>
      <c r="W27" s="301">
        <f t="shared" si="23"/>
        <v>44251</v>
      </c>
      <c r="X27" s="301">
        <f t="shared" si="24"/>
        <v>44264</v>
      </c>
      <c r="Y27" s="70"/>
      <c r="Z27" s="302"/>
      <c r="AA27" s="302"/>
      <c r="AB27" s="70"/>
      <c r="AC27" s="77"/>
      <c r="AD27" s="301">
        <f t="shared" si="25"/>
        <v>44251</v>
      </c>
      <c r="AE27" s="301">
        <f>+AD27+13</f>
        <v>44264</v>
      </c>
      <c r="AF27" s="302"/>
      <c r="AG27" s="302"/>
      <c r="AH27" s="302"/>
      <c r="AI27" s="70"/>
      <c r="AJ27"/>
      <c r="AK27" s="312">
        <f>SUM(T26:T27)+SUM(F26:F27)+SUM(AA26:AA27)+SUM(AH26:AH27)+SUM(M26:M27)</f>
        <v>7920</v>
      </c>
      <c r="AL27" s="312">
        <f>SUM(R26:R27)+SUM(D26:D27)+SUM(Y26:Y27)+SUM(AF26:AF27) +SUM(K26:K27)</f>
        <v>10096</v>
      </c>
      <c r="AM27" s="312">
        <f>SUM(S26:S27)+SUM(E26:E27)+SUM(Z26:Z27)+SUM(AG26:AG27)+SUM(L26:L27)</f>
        <v>2176</v>
      </c>
      <c r="AN27" s="312">
        <f>SUM(U26:U27)+SUM(G26:G27)+SUM(AB26:AB27)+SUM(AI26:AI27)+SUM(N26:N27)</f>
        <v>752.40000000000009</v>
      </c>
    </row>
    <row r="28" spans="1:40" x14ac:dyDescent="0.25">
      <c r="B28" s="301"/>
      <c r="C28" s="301"/>
      <c r="AC28" s="77"/>
      <c r="AJ28"/>
      <c r="AK28" s="298" t="s">
        <v>5</v>
      </c>
      <c r="AL28" s="298" t="s">
        <v>6</v>
      </c>
      <c r="AM28" s="298" t="s">
        <v>1036</v>
      </c>
      <c r="AN28" s="298" t="s">
        <v>7</v>
      </c>
    </row>
    <row r="29" spans="1:40" x14ac:dyDescent="0.25">
      <c r="B29" s="405" t="s">
        <v>410</v>
      </c>
      <c r="C29" s="405"/>
      <c r="D29" s="303">
        <f>SUM(D22:D28)</f>
        <v>37612</v>
      </c>
      <c r="E29" s="303">
        <f>SUM(E22:E28)</f>
        <v>11964</v>
      </c>
      <c r="F29" s="303">
        <f>SUM(F22:F28)</f>
        <v>25648</v>
      </c>
      <c r="G29" s="303">
        <f>SUM(G22:G28)</f>
        <v>2436.56</v>
      </c>
      <c r="I29" s="405" t="s">
        <v>410</v>
      </c>
      <c r="J29" s="405"/>
      <c r="K29" s="303">
        <f>SUM(K22:K28)</f>
        <v>10300</v>
      </c>
      <c r="L29" s="303">
        <f>SUM(L22:L28)</f>
        <v>1548</v>
      </c>
      <c r="M29" s="303">
        <f>SUM(M22:M28)</f>
        <v>8752</v>
      </c>
      <c r="N29" s="303">
        <f>SUM(N23:N28)</f>
        <v>689.8900000000001</v>
      </c>
      <c r="P29" s="405" t="s">
        <v>410</v>
      </c>
      <c r="Q29" s="405"/>
      <c r="R29" s="303"/>
      <c r="S29" s="303"/>
      <c r="T29" s="303"/>
      <c r="U29" s="303"/>
      <c r="W29" s="405" t="s">
        <v>410</v>
      </c>
      <c r="X29" s="405"/>
      <c r="Y29" s="303">
        <f>SUM(Y23:Y28)</f>
        <v>0</v>
      </c>
      <c r="Z29" s="303">
        <f>SUM(Z23:Z28)</f>
        <v>0</v>
      </c>
      <c r="AA29" s="303">
        <f>SUM(AA23:AA28)</f>
        <v>0</v>
      </c>
      <c r="AB29" s="303">
        <f>SUM(AB23:AB28)</f>
        <v>0</v>
      </c>
      <c r="AC29" s="77"/>
      <c r="AD29" s="405" t="s">
        <v>410</v>
      </c>
      <c r="AE29" s="405"/>
      <c r="AF29" s="303">
        <f>SUM(AF23:AF28)</f>
        <v>0</v>
      </c>
      <c r="AG29" s="303">
        <f>SUM(AG23:AG28)</f>
        <v>0</v>
      </c>
      <c r="AH29" s="303">
        <f>SUM(AH23:AH28)</f>
        <v>0</v>
      </c>
      <c r="AI29" s="303">
        <f>SUM(AI23:AI28)</f>
        <v>0</v>
      </c>
      <c r="AJ29" s="304" t="s">
        <v>417</v>
      </c>
      <c r="AK29" s="312">
        <f>SUM(AK23:AK27)</f>
        <v>34400</v>
      </c>
      <c r="AL29" s="312">
        <f>SUM(AL23:AL27)</f>
        <v>47912</v>
      </c>
      <c r="AM29" s="312">
        <f>SUM(AM23:AM27)</f>
        <v>13512</v>
      </c>
      <c r="AN29" s="312">
        <f>SUM(AN23:AN27)</f>
        <v>3268.0000000000005</v>
      </c>
    </row>
    <row r="30" spans="1:40" x14ac:dyDescent="0.25">
      <c r="A30" s="418">
        <v>2</v>
      </c>
      <c r="B30" s="419">
        <v>43900</v>
      </c>
      <c r="C30" s="419">
        <f>+B30+13</f>
        <v>43913</v>
      </c>
      <c r="D30" s="70">
        <v>7692</v>
      </c>
      <c r="E30" s="302">
        <v>2562</v>
      </c>
      <c r="F30" s="302">
        <f>D30-E30</f>
        <v>5130</v>
      </c>
      <c r="G30" s="302">
        <f t="shared" ref="G30:G31" si="26">+F30*9.5/100</f>
        <v>487.35</v>
      </c>
      <c r="I30" s="301">
        <f>+$B30</f>
        <v>43900</v>
      </c>
      <c r="J30" s="301">
        <f>+I30+13</f>
        <v>43913</v>
      </c>
      <c r="K30" s="70"/>
      <c r="L30" s="302"/>
      <c r="M30" s="302"/>
      <c r="N30" s="302"/>
      <c r="P30" s="301">
        <f>+$B30</f>
        <v>43900</v>
      </c>
      <c r="Q30" s="301">
        <f>+P30+13</f>
        <v>43913</v>
      </c>
      <c r="R30" s="70"/>
      <c r="S30" s="302"/>
      <c r="T30" s="302"/>
      <c r="U30" s="70"/>
      <c r="W30" s="301">
        <f t="shared" ref="W30:W37" si="27">+$B30</f>
        <v>43900</v>
      </c>
      <c r="X30" s="301">
        <f>+W30+13</f>
        <v>43913</v>
      </c>
      <c r="Y30" s="70"/>
      <c r="Z30" s="302"/>
      <c r="AA30" s="302"/>
      <c r="AB30" s="70"/>
      <c r="AC30" s="77"/>
      <c r="AD30" s="301">
        <f>+$B30</f>
        <v>43900</v>
      </c>
      <c r="AE30" s="301">
        <f>+AD30+13</f>
        <v>43913</v>
      </c>
      <c r="AF30" s="302"/>
      <c r="AG30" s="302"/>
      <c r="AH30" s="302"/>
      <c r="AI30" s="70"/>
      <c r="AJ30"/>
      <c r="AK30" s="312"/>
      <c r="AL30" s="312"/>
      <c r="AM30" s="312"/>
      <c r="AN30" s="312"/>
    </row>
    <row r="31" spans="1:40" x14ac:dyDescent="0.25">
      <c r="A31">
        <v>2</v>
      </c>
      <c r="B31" s="301">
        <f t="shared" ref="B31:B37" si="28">B30+14</f>
        <v>43914</v>
      </c>
      <c r="C31" s="301">
        <f>+B31+13</f>
        <v>43927</v>
      </c>
      <c r="D31" s="70">
        <v>7692</v>
      </c>
      <c r="E31" s="302">
        <v>2562</v>
      </c>
      <c r="F31" s="302">
        <f>D31-E31</f>
        <v>5130</v>
      </c>
      <c r="G31" s="302">
        <f t="shared" si="26"/>
        <v>487.35</v>
      </c>
      <c r="I31" s="301">
        <f t="shared" ref="I31:I37" si="29">+$B31</f>
        <v>43914</v>
      </c>
      <c r="J31" s="301">
        <f t="shared" ref="J31:J37" si="30">+I31+13</f>
        <v>43927</v>
      </c>
      <c r="K31" s="70"/>
      <c r="L31" s="302"/>
      <c r="M31" s="302"/>
      <c r="N31" s="302"/>
      <c r="P31" s="301">
        <f t="shared" ref="P31:P37" si="31">+$B31</f>
        <v>43914</v>
      </c>
      <c r="Q31" s="301">
        <f>+P31+13</f>
        <v>43927</v>
      </c>
      <c r="R31" s="70"/>
      <c r="S31" s="302"/>
      <c r="T31" s="302"/>
      <c r="U31" s="70"/>
      <c r="W31" s="301">
        <f t="shared" si="27"/>
        <v>43914</v>
      </c>
      <c r="X31" s="301">
        <f>+W31+13</f>
        <v>43927</v>
      </c>
      <c r="Y31" s="70"/>
      <c r="Z31" s="302"/>
      <c r="AA31" s="302"/>
      <c r="AB31" s="70"/>
      <c r="AC31" s="77"/>
      <c r="AD31" s="301">
        <f t="shared" ref="AD31:AD37" si="32">+$B31</f>
        <v>43914</v>
      </c>
      <c r="AE31" s="301">
        <f t="shared" ref="AE31:AE37" si="33">+AD31+13</f>
        <v>43927</v>
      </c>
      <c r="AF31" s="302"/>
      <c r="AG31" s="302"/>
      <c r="AH31" s="302"/>
      <c r="AI31" s="70"/>
      <c r="AJ31"/>
      <c r="AK31" s="312"/>
      <c r="AL31" s="312"/>
      <c r="AM31" s="312"/>
      <c r="AN31" s="312"/>
    </row>
    <row r="32" spans="1:40" x14ac:dyDescent="0.25">
      <c r="A32">
        <v>2</v>
      </c>
      <c r="B32" s="301">
        <f t="shared" si="28"/>
        <v>43928</v>
      </c>
      <c r="C32" s="301">
        <f t="shared" si="8"/>
        <v>43941</v>
      </c>
      <c r="D32" s="285">
        <f>+F32+E32</f>
        <v>3423</v>
      </c>
      <c r="E32" s="415">
        <v>858</v>
      </c>
      <c r="F32" s="415">
        <v>2565</v>
      </c>
      <c r="G32" s="415">
        <f t="shared" ref="G30:G37" si="34">+F32*9.5/100</f>
        <v>243.67500000000001</v>
      </c>
      <c r="I32" s="301">
        <f t="shared" si="29"/>
        <v>43928</v>
      </c>
      <c r="J32" s="301">
        <f t="shared" si="30"/>
        <v>43941</v>
      </c>
      <c r="K32" s="70"/>
      <c r="L32" s="302"/>
      <c r="M32" s="302"/>
      <c r="N32" s="302"/>
      <c r="P32" s="301">
        <f t="shared" si="31"/>
        <v>43928</v>
      </c>
      <c r="Q32" s="301">
        <f t="shared" si="11"/>
        <v>43941</v>
      </c>
      <c r="R32" s="70"/>
      <c r="S32" s="302"/>
      <c r="T32" s="302"/>
      <c r="U32" s="70"/>
      <c r="W32" s="301">
        <f t="shared" si="27"/>
        <v>43928</v>
      </c>
      <c r="X32" s="301">
        <f t="shared" ref="X32:X37" si="35">+W32+13</f>
        <v>43941</v>
      </c>
      <c r="Y32" s="70">
        <v>480</v>
      </c>
      <c r="Z32" s="302"/>
      <c r="AA32" s="302">
        <v>480</v>
      </c>
      <c r="AB32" s="70">
        <f>AA32*9.5%</f>
        <v>45.6</v>
      </c>
      <c r="AC32" s="77"/>
      <c r="AD32" s="301">
        <f t="shared" si="32"/>
        <v>43928</v>
      </c>
      <c r="AE32" s="301">
        <f t="shared" si="33"/>
        <v>43941</v>
      </c>
      <c r="AF32" s="302"/>
      <c r="AG32" s="302"/>
      <c r="AH32" s="302"/>
      <c r="AI32" s="70"/>
      <c r="AJ32"/>
      <c r="AK32" s="312">
        <f>SUM(T30:T32)+SUM(F30:F32)+SUM(AA30:AA32)+SUM(AH30:AH32)+SUM(M30:M32)</f>
        <v>13305</v>
      </c>
      <c r="AL32" s="312">
        <f>SUM(R30:R32)+SUM(D30:D32)+SUM(Y30:Y32)+SUM(AF30:AF32) +SUM(K30:K32)</f>
        <v>19287</v>
      </c>
      <c r="AM32" s="312">
        <f>SUM(S30:S32)+SUM(E30:E32)+SUM(Z30:Z32)+SUM(AG30:AG32)+SUM(L30:L32)</f>
        <v>5982</v>
      </c>
      <c r="AN32" s="312">
        <f>+AB32</f>
        <v>45.6</v>
      </c>
    </row>
    <row r="33" spans="1:41" x14ac:dyDescent="0.25">
      <c r="A33">
        <v>2</v>
      </c>
      <c r="B33" s="301">
        <f t="shared" si="28"/>
        <v>43942</v>
      </c>
      <c r="C33" s="301">
        <f t="shared" si="8"/>
        <v>43955</v>
      </c>
      <c r="D33" s="285">
        <f>+F33+E33</f>
        <v>3423</v>
      </c>
      <c r="E33" s="415">
        <v>858</v>
      </c>
      <c r="F33" s="415">
        <v>2565</v>
      </c>
      <c r="G33" s="415">
        <f t="shared" si="34"/>
        <v>243.67500000000001</v>
      </c>
      <c r="I33" s="301">
        <f t="shared" si="29"/>
        <v>43942</v>
      </c>
      <c r="J33" s="301">
        <f t="shared" si="30"/>
        <v>43955</v>
      </c>
      <c r="K33" s="70"/>
      <c r="L33" s="302"/>
      <c r="M33" s="302"/>
      <c r="N33" s="302"/>
      <c r="P33" s="301">
        <f t="shared" si="31"/>
        <v>43942</v>
      </c>
      <c r="Q33" s="301">
        <f t="shared" si="11"/>
        <v>43955</v>
      </c>
      <c r="R33" s="70"/>
      <c r="S33" s="302"/>
      <c r="T33" s="302"/>
      <c r="U33" s="70"/>
      <c r="W33" s="301">
        <f t="shared" si="27"/>
        <v>43942</v>
      </c>
      <c r="X33" s="301">
        <f t="shared" si="35"/>
        <v>43955</v>
      </c>
      <c r="Y33" s="70">
        <f>+AA33</f>
        <v>745</v>
      </c>
      <c r="Z33" s="302"/>
      <c r="AA33" s="302">
        <v>745</v>
      </c>
      <c r="AB33" s="70">
        <f>AA33*9.5%</f>
        <v>70.775000000000006</v>
      </c>
      <c r="AC33" s="77"/>
      <c r="AD33" s="301">
        <f t="shared" si="32"/>
        <v>43942</v>
      </c>
      <c r="AE33" s="301">
        <f t="shared" si="33"/>
        <v>43955</v>
      </c>
      <c r="AF33" s="302"/>
      <c r="AG33" s="302"/>
      <c r="AH33" s="302"/>
      <c r="AI33" s="70"/>
      <c r="AJ33"/>
      <c r="AN33" s="298"/>
    </row>
    <row r="34" spans="1:41" x14ac:dyDescent="0.25">
      <c r="A34">
        <v>2</v>
      </c>
      <c r="B34" s="301">
        <f t="shared" si="28"/>
        <v>43956</v>
      </c>
      <c r="C34" s="301">
        <f t="shared" si="8"/>
        <v>43969</v>
      </c>
      <c r="D34" s="285">
        <f>+F34+E34</f>
        <v>3423</v>
      </c>
      <c r="E34" s="415">
        <v>858</v>
      </c>
      <c r="F34" s="415">
        <v>2565</v>
      </c>
      <c r="G34" s="415">
        <f t="shared" si="34"/>
        <v>243.67500000000001</v>
      </c>
      <c r="I34" s="301">
        <f t="shared" si="29"/>
        <v>43956</v>
      </c>
      <c r="J34" s="301">
        <f t="shared" si="30"/>
        <v>43969</v>
      </c>
      <c r="K34" s="70"/>
      <c r="L34" s="302"/>
      <c r="M34" s="302"/>
      <c r="N34" s="302"/>
      <c r="P34" s="301">
        <f t="shared" si="31"/>
        <v>43956</v>
      </c>
      <c r="Q34" s="301">
        <f t="shared" si="11"/>
        <v>43969</v>
      </c>
      <c r="R34" s="70"/>
      <c r="S34" s="302"/>
      <c r="T34" s="302"/>
      <c r="U34" s="70"/>
      <c r="W34" s="301">
        <f t="shared" si="27"/>
        <v>43956</v>
      </c>
      <c r="X34" s="301">
        <f t="shared" si="35"/>
        <v>43969</v>
      </c>
      <c r="Y34" s="70">
        <f>+AA34</f>
        <v>745</v>
      </c>
      <c r="Z34" s="302"/>
      <c r="AA34" s="302">
        <v>745</v>
      </c>
      <c r="AB34" s="70">
        <f>AA34*9.5%</f>
        <v>70.775000000000006</v>
      </c>
      <c r="AC34" s="77"/>
      <c r="AD34" s="301">
        <f t="shared" si="32"/>
        <v>43956</v>
      </c>
      <c r="AE34" s="301">
        <f t="shared" si="33"/>
        <v>43969</v>
      </c>
      <c r="AF34" s="302"/>
      <c r="AG34" s="302"/>
      <c r="AH34" s="302"/>
      <c r="AI34" s="70"/>
      <c r="AJ34"/>
      <c r="AK34" s="312">
        <f>SUM(T33:T34)+SUM(F33:F34)+SUM(AA33:AA34)+SUM(AH33:AH34)+SUM(M33:M34)</f>
        <v>6620</v>
      </c>
      <c r="AL34" s="312">
        <f>SUM(R33:R34)+SUM(D33:D34)+SUM(Y33:Y34)+SUM(AF33:AF34) +SUM(K33:K34)</f>
        <v>8336</v>
      </c>
      <c r="AM34" s="312">
        <f>SUM(S33:S34)+SUM(E33:E34)+SUM(Z33:Z34)+SUM(AG33:AG34)+SUM(L33:L34)</f>
        <v>1716</v>
      </c>
      <c r="AN34" s="312">
        <f>+AB33+AB34</f>
        <v>141.55000000000001</v>
      </c>
    </row>
    <row r="35" spans="1:41" x14ac:dyDescent="0.25">
      <c r="A35">
        <v>2</v>
      </c>
      <c r="B35" s="301">
        <f t="shared" si="28"/>
        <v>43970</v>
      </c>
      <c r="C35" s="301">
        <f t="shared" si="8"/>
        <v>43983</v>
      </c>
      <c r="D35" s="285">
        <f>+F35+E35</f>
        <v>3423</v>
      </c>
      <c r="E35" s="415">
        <v>858</v>
      </c>
      <c r="F35" s="415">
        <v>2565</v>
      </c>
      <c r="G35" s="415">
        <f t="shared" si="34"/>
        <v>243.67500000000001</v>
      </c>
      <c r="I35" s="301">
        <f t="shared" si="29"/>
        <v>43970</v>
      </c>
      <c r="J35" s="301">
        <f t="shared" si="30"/>
        <v>43983</v>
      </c>
      <c r="K35" s="70"/>
      <c r="L35" s="302"/>
      <c r="M35" s="302"/>
      <c r="N35" s="302"/>
      <c r="P35" s="301">
        <f t="shared" si="31"/>
        <v>43970</v>
      </c>
      <c r="Q35" s="301">
        <f>+P35+13</f>
        <v>43983</v>
      </c>
      <c r="R35" s="70"/>
      <c r="S35" s="302"/>
      <c r="T35" s="302"/>
      <c r="U35" s="70"/>
      <c r="W35" s="301">
        <f t="shared" si="27"/>
        <v>43970</v>
      </c>
      <c r="X35" s="301">
        <f t="shared" si="35"/>
        <v>43983</v>
      </c>
      <c r="Y35" s="70">
        <f>+AA35</f>
        <v>745</v>
      </c>
      <c r="Z35" s="302"/>
      <c r="AA35" s="302">
        <v>745</v>
      </c>
      <c r="AB35" s="70">
        <f>AA35*9.5%</f>
        <v>70.775000000000006</v>
      </c>
      <c r="AC35" s="77"/>
      <c r="AD35" s="301">
        <f t="shared" si="32"/>
        <v>43970</v>
      </c>
      <c r="AE35" s="301">
        <f t="shared" si="33"/>
        <v>43983</v>
      </c>
      <c r="AF35" s="302"/>
      <c r="AG35" s="302"/>
      <c r="AH35" s="302"/>
      <c r="AI35" s="70"/>
      <c r="AJ35"/>
      <c r="AN35" s="298"/>
    </row>
    <row r="36" spans="1:41" x14ac:dyDescent="0.25">
      <c r="A36">
        <v>2</v>
      </c>
      <c r="B36" s="301">
        <f t="shared" si="28"/>
        <v>43984</v>
      </c>
      <c r="C36" s="301">
        <f t="shared" si="8"/>
        <v>43997</v>
      </c>
      <c r="D36" s="285">
        <f>+F36+E36</f>
        <v>3423</v>
      </c>
      <c r="E36" s="415">
        <v>858</v>
      </c>
      <c r="F36" s="415">
        <v>2565</v>
      </c>
      <c r="G36" s="415">
        <f t="shared" si="34"/>
        <v>243.67500000000001</v>
      </c>
      <c r="I36" s="301">
        <f t="shared" si="29"/>
        <v>43984</v>
      </c>
      <c r="J36" s="301">
        <f t="shared" si="30"/>
        <v>43997</v>
      </c>
      <c r="K36" s="70"/>
      <c r="L36" s="302"/>
      <c r="M36" s="302"/>
      <c r="N36" s="302"/>
      <c r="P36" s="301">
        <f t="shared" si="31"/>
        <v>43984</v>
      </c>
      <c r="Q36" s="301">
        <f t="shared" si="11"/>
        <v>43997</v>
      </c>
      <c r="R36" s="70"/>
      <c r="S36" s="302"/>
      <c r="T36" s="302"/>
      <c r="U36" s="70"/>
      <c r="W36" s="301">
        <f t="shared" si="27"/>
        <v>43984</v>
      </c>
      <c r="X36" s="301">
        <f t="shared" si="35"/>
        <v>43997</v>
      </c>
      <c r="Y36" s="70">
        <f>+AA36</f>
        <v>745</v>
      </c>
      <c r="Z36" s="302"/>
      <c r="AA36" s="302">
        <v>745</v>
      </c>
      <c r="AB36" s="70">
        <f>AA36*9.5%</f>
        <v>70.775000000000006</v>
      </c>
      <c r="AC36" s="77"/>
      <c r="AD36" s="301">
        <f t="shared" si="32"/>
        <v>43984</v>
      </c>
      <c r="AE36" s="301">
        <f t="shared" si="33"/>
        <v>43997</v>
      </c>
      <c r="AF36" s="302"/>
      <c r="AG36" s="302"/>
      <c r="AH36" s="302"/>
      <c r="AI36" s="70"/>
      <c r="AJ36"/>
      <c r="AN36" s="298"/>
    </row>
    <row r="37" spans="1:41" x14ac:dyDescent="0.25">
      <c r="A37">
        <v>2</v>
      </c>
      <c r="B37" s="301">
        <f t="shared" si="28"/>
        <v>43998</v>
      </c>
      <c r="C37" s="301">
        <f>+B37+13</f>
        <v>44011</v>
      </c>
      <c r="D37" s="70">
        <f>+D36</f>
        <v>3423</v>
      </c>
      <c r="E37" s="302">
        <f>+E36</f>
        <v>858</v>
      </c>
      <c r="F37" s="302">
        <v>2565</v>
      </c>
      <c r="G37" s="302">
        <f t="shared" si="34"/>
        <v>243.67500000000001</v>
      </c>
      <c r="I37" s="301">
        <f t="shared" si="29"/>
        <v>43998</v>
      </c>
      <c r="J37" s="301">
        <f t="shared" si="30"/>
        <v>44011</v>
      </c>
      <c r="K37" s="70"/>
      <c r="L37" s="302"/>
      <c r="M37" s="302"/>
      <c r="N37" s="302"/>
      <c r="P37" s="301">
        <f t="shared" si="31"/>
        <v>43998</v>
      </c>
      <c r="Q37" s="301">
        <f>+P37+13</f>
        <v>44011</v>
      </c>
      <c r="R37" s="70"/>
      <c r="S37" s="302"/>
      <c r="T37" s="302"/>
      <c r="U37" s="70"/>
      <c r="W37" s="301">
        <f t="shared" si="27"/>
        <v>43998</v>
      </c>
      <c r="X37" s="301">
        <f t="shared" si="35"/>
        <v>44011</v>
      </c>
      <c r="Y37" s="70"/>
      <c r="Z37" s="302"/>
      <c r="AA37" s="302"/>
      <c r="AB37" s="70"/>
      <c r="AC37" s="77"/>
      <c r="AD37" s="301">
        <f t="shared" si="32"/>
        <v>43998</v>
      </c>
      <c r="AE37" s="301">
        <f t="shared" si="33"/>
        <v>44011</v>
      </c>
      <c r="AF37" s="302"/>
      <c r="AG37" s="302"/>
      <c r="AH37" s="302"/>
      <c r="AI37" s="70"/>
      <c r="AJ37"/>
      <c r="AK37" s="312">
        <f>SUM(T35:T37)+SUM(F35:F37)+SUM(AA35:AA37)+SUM(AH35:AH37)+SUM(M35:M37)</f>
        <v>9185</v>
      </c>
      <c r="AL37" s="312">
        <f>SUM(R35:R37)+SUM(D35:D37)+SUM(Y35:Y37)+SUM(AF35:AF37) +SUM(K35:K37)</f>
        <v>11759</v>
      </c>
      <c r="AM37" s="312">
        <f>SUM(S35:S37)+SUM(E35:E37)+SUM(Z35:Z37)+SUM(AG35:AG37)+SUM(L35:L37)</f>
        <v>2574</v>
      </c>
      <c r="AN37" s="312">
        <f>+AB35+AB36</f>
        <v>141.55000000000001</v>
      </c>
    </row>
    <row r="38" spans="1:41" x14ac:dyDescent="0.25">
      <c r="B38" s="301"/>
      <c r="C38" s="301"/>
      <c r="AC38" s="77"/>
      <c r="AJ38"/>
      <c r="AK38" s="298" t="s">
        <v>5</v>
      </c>
      <c r="AL38" s="298" t="s">
        <v>6</v>
      </c>
      <c r="AM38" s="298" t="s">
        <v>1036</v>
      </c>
      <c r="AN38" s="298" t="s">
        <v>7</v>
      </c>
      <c r="AO38" s="49">
        <f>+AN13+AN21+AN29</f>
        <v>11440.2325</v>
      </c>
    </row>
    <row r="39" spans="1:41" x14ac:dyDescent="0.25">
      <c r="A39">
        <f>SUM(A4:A38)</f>
        <v>52</v>
      </c>
      <c r="B39" s="405" t="s">
        <v>438</v>
      </c>
      <c r="C39" s="405"/>
      <c r="D39" s="303">
        <f>SUM(D30:D37)</f>
        <v>35922</v>
      </c>
      <c r="E39" s="303">
        <f>SUM(E30:E37)</f>
        <v>10272</v>
      </c>
      <c r="F39" s="303">
        <f>SUM(F30:F37)</f>
        <v>25650</v>
      </c>
      <c r="G39" s="303">
        <f>SUM(G30:G37)</f>
        <v>2436.75</v>
      </c>
      <c r="I39" s="405" t="s">
        <v>438</v>
      </c>
      <c r="J39" s="405"/>
      <c r="K39" s="303">
        <f>SUM(K31:K37)</f>
        <v>0</v>
      </c>
      <c r="L39" s="303">
        <f>SUM(L31:L37)</f>
        <v>0</v>
      </c>
      <c r="M39" s="303">
        <f>SUM(M31:M37)</f>
        <v>0</v>
      </c>
      <c r="N39" s="303">
        <f>SUM(N31:N37)</f>
        <v>0</v>
      </c>
      <c r="P39" s="405" t="s">
        <v>438</v>
      </c>
      <c r="Q39" s="405"/>
      <c r="R39" s="303">
        <f>SUM(R31:R37)</f>
        <v>0</v>
      </c>
      <c r="S39" s="303">
        <f>SUM(S31:S37)</f>
        <v>0</v>
      </c>
      <c r="T39" s="303">
        <f>SUM(T31:T37)</f>
        <v>0</v>
      </c>
      <c r="U39" s="303">
        <f>SUM(U31:U37)</f>
        <v>0</v>
      </c>
      <c r="W39" s="405" t="s">
        <v>438</v>
      </c>
      <c r="X39" s="405"/>
      <c r="Y39" s="303">
        <f>SUM(Y31:Y37)</f>
        <v>3460</v>
      </c>
      <c r="Z39" s="303">
        <f>SUM(Z31:Z37)</f>
        <v>0</v>
      </c>
      <c r="AA39" s="303">
        <f>SUM(AA31:AA37)</f>
        <v>3460</v>
      </c>
      <c r="AB39" s="303">
        <f>SUM(AB31:AB37)</f>
        <v>328.70000000000005</v>
      </c>
      <c r="AC39" s="77"/>
      <c r="AD39" s="405" t="s">
        <v>438</v>
      </c>
      <c r="AE39" s="405"/>
      <c r="AF39" s="303">
        <f>SUM(AF31:AF37)</f>
        <v>0</v>
      </c>
      <c r="AG39" s="303">
        <f>SUM(AG31:AG37)</f>
        <v>0</v>
      </c>
      <c r="AH39" s="303">
        <f>SUM(AH31:AH37)</f>
        <v>0</v>
      </c>
      <c r="AI39" s="303">
        <f>SUM(AI31:AI37)</f>
        <v>0</v>
      </c>
      <c r="AJ39" s="304" t="s">
        <v>418</v>
      </c>
      <c r="AK39" s="312">
        <f>T39+F39+AA39+AH39</f>
        <v>29110</v>
      </c>
      <c r="AL39" s="312">
        <f>D39+R39+Y39+AF39</f>
        <v>39382</v>
      </c>
      <c r="AM39" s="312">
        <f>E39+S39+Z39+AG39</f>
        <v>10272</v>
      </c>
      <c r="AN39" s="312">
        <f>U39+G39+AB39+AI39</f>
        <v>2765.45</v>
      </c>
    </row>
    <row r="40" spans="1:41" x14ac:dyDescent="0.25">
      <c r="B40" s="301"/>
      <c r="C40" s="301"/>
      <c r="AC40" s="77"/>
      <c r="AJ40"/>
      <c r="AK40" s="305"/>
      <c r="AL40" s="306"/>
      <c r="AM40" s="306"/>
      <c r="AN40" s="306"/>
    </row>
    <row r="41" spans="1:41" x14ac:dyDescent="0.25">
      <c r="B41" s="406" t="s">
        <v>411</v>
      </c>
      <c r="C41" s="406"/>
      <c r="D41" s="307">
        <f>SUM(D39,D29,D21,D13)</f>
        <v>165838</v>
      </c>
      <c r="E41" s="307">
        <f>SUM(E39,E29,E21,E13)</f>
        <v>52980</v>
      </c>
      <c r="F41" s="307">
        <f>SUM(F39,F29,F21,F13)</f>
        <v>112858</v>
      </c>
      <c r="G41" s="307">
        <f>SUM(G39,G29,G21,G13)</f>
        <v>10721.51</v>
      </c>
      <c r="I41" s="406" t="s">
        <v>411</v>
      </c>
      <c r="J41" s="406"/>
      <c r="K41" s="307">
        <f>SUM(K39,K29,K21,K13)</f>
        <v>26158</v>
      </c>
      <c r="L41" s="307">
        <f>SUM(L39,L29,L21,L13)</f>
        <v>3996</v>
      </c>
      <c r="M41" s="307">
        <f>SUM(M39,M29,M21,M13)</f>
        <v>22162</v>
      </c>
      <c r="N41" s="307">
        <f>SUM(N39,N29,N21,N13)</f>
        <v>1963.8400000000001</v>
      </c>
      <c r="P41" s="406" t="s">
        <v>411</v>
      </c>
      <c r="Q41" s="406"/>
      <c r="R41" s="307">
        <f>SUM(R39,R29,R21,R13)</f>
        <v>8653.5</v>
      </c>
      <c r="S41" s="307">
        <f>SUM(S39,S29,S21,S13)</f>
        <v>1360</v>
      </c>
      <c r="T41" s="307">
        <f>SUM(T39,T29,T21,T13)</f>
        <v>7293.5</v>
      </c>
      <c r="U41" s="307">
        <f>SUM(U39,U29,U21,U13)</f>
        <v>822.0825000000001</v>
      </c>
      <c r="W41" s="406" t="s">
        <v>411</v>
      </c>
      <c r="X41" s="406"/>
      <c r="Y41" s="307">
        <f>SUM(Y39,Y29,Y21,Y13)</f>
        <v>3460</v>
      </c>
      <c r="Z41" s="307">
        <f>SUM(Z39,Z29,Z21,Z13)</f>
        <v>0</v>
      </c>
      <c r="AA41" s="307">
        <f>SUM(AA39,AA29,AA21,AA13)</f>
        <v>3460</v>
      </c>
      <c r="AB41" s="307">
        <f>SUM(AB39,AB29,AB21,AB13)</f>
        <v>328.70000000000005</v>
      </c>
      <c r="AC41" s="77"/>
      <c r="AD41" s="406" t="s">
        <v>411</v>
      </c>
      <c r="AE41" s="406"/>
      <c r="AF41" s="307">
        <f>SUM(AF39,AF29,AF21,AF13)</f>
        <v>2400</v>
      </c>
      <c r="AG41" s="307">
        <f>SUM(AG39,AG29,AG21,AG13)</f>
        <v>0</v>
      </c>
      <c r="AH41" s="307">
        <f>SUM(AH39,AH29,AH21,AH13)</f>
        <v>2400</v>
      </c>
      <c r="AI41" s="307">
        <f>SUM(AI39,AI29,AI21,AI13)</f>
        <v>228</v>
      </c>
      <c r="AJ41"/>
      <c r="AK41" s="298">
        <f>+AK13+AK21+AK29+AK39</f>
        <v>148173.5</v>
      </c>
      <c r="AL41" s="298">
        <f>+AL13+AL21+AL29+AL39</f>
        <v>206509.5</v>
      </c>
      <c r="AM41" s="298">
        <f>+AM13+AM21+AM29+AM39</f>
        <v>58336</v>
      </c>
      <c r="AN41" s="298">
        <f>+AN13+AN21+AN29+AN39</f>
        <v>14205.682499999999</v>
      </c>
    </row>
    <row r="42" spans="1:41" x14ac:dyDescent="0.25">
      <c r="AB42" s="384" t="s">
        <v>455</v>
      </c>
      <c r="AC42" s="384"/>
      <c r="AD42" s="384"/>
      <c r="AE42" s="384"/>
      <c r="AF42" s="384"/>
      <c r="AG42" s="384"/>
      <c r="AH42" s="384"/>
      <c r="AI42" s="384"/>
      <c r="AJ42" s="298" t="e">
        <f>#REF!+#REF!+#REF!+#REF!</f>
        <v>#REF!</v>
      </c>
    </row>
    <row r="43" spans="1:41" s="254" customFormat="1" x14ac:dyDescent="0.25">
      <c r="B43" s="72" t="s">
        <v>373</v>
      </c>
      <c r="C43" s="72" t="s">
        <v>374</v>
      </c>
      <c r="D43" s="72" t="s">
        <v>375</v>
      </c>
      <c r="E43" s="72" t="s">
        <v>380</v>
      </c>
      <c r="F43" s="72" t="s">
        <v>381</v>
      </c>
      <c r="G43" s="72"/>
      <c r="H43" s="410" t="s">
        <v>366</v>
      </c>
      <c r="I43" s="410"/>
      <c r="J43" s="108"/>
      <c r="K43" s="108"/>
      <c r="L43" s="108"/>
      <c r="M43" s="108"/>
      <c r="N43" s="108"/>
    </row>
    <row r="44" spans="1:41" s="254" customFormat="1" x14ac:dyDescent="0.25">
      <c r="B44" s="144" t="s">
        <v>235</v>
      </c>
      <c r="C44" s="195">
        <f>+E41</f>
        <v>52980</v>
      </c>
      <c r="D44" s="195">
        <f t="shared" ref="D44:E44" si="36">+F41</f>
        <v>112858</v>
      </c>
      <c r="E44" s="195">
        <f t="shared" si="36"/>
        <v>10721.51</v>
      </c>
      <c r="F44" s="195">
        <f>+'Hung''s summary'!R51-F45-F46-F48</f>
        <v>13500.878000000001</v>
      </c>
      <c r="G44" s="195">
        <f>+E44-F44</f>
        <v>-2779.3680000000004</v>
      </c>
      <c r="H44" s="407">
        <f>+C44+D44</f>
        <v>165838</v>
      </c>
      <c r="I44" s="407"/>
      <c r="J44" s="108"/>
      <c r="K44" s="108"/>
      <c r="L44" s="108"/>
      <c r="M44" s="108"/>
      <c r="N44" s="108"/>
    </row>
    <row r="45" spans="1:41" s="254" customFormat="1" x14ac:dyDescent="0.25">
      <c r="B45" s="145" t="s">
        <v>400</v>
      </c>
      <c r="C45" s="195">
        <f>+S41</f>
        <v>1360</v>
      </c>
      <c r="D45" s="195">
        <f t="shared" ref="D45:E45" si="37">+T41</f>
        <v>7293.5</v>
      </c>
      <c r="E45" s="195">
        <f t="shared" si="37"/>
        <v>822.0825000000001</v>
      </c>
      <c r="F45" s="195">
        <v>822.08199999999999</v>
      </c>
      <c r="G45" s="195"/>
      <c r="H45" s="407">
        <f>+C45+D45</f>
        <v>8653.5</v>
      </c>
      <c r="I45" s="407"/>
      <c r="J45" s="176"/>
      <c r="K45" s="176"/>
      <c r="L45" s="176"/>
      <c r="M45" s="176"/>
      <c r="N45" s="176"/>
    </row>
    <row r="46" spans="1:41" s="254" customFormat="1" x14ac:dyDescent="0.25">
      <c r="B46" s="308" t="s">
        <v>1038</v>
      </c>
      <c r="C46" s="195">
        <f>+L41</f>
        <v>3996</v>
      </c>
      <c r="D46" s="195">
        <f t="shared" ref="D46:E46" si="38">+M41</f>
        <v>22162</v>
      </c>
      <c r="E46" s="195">
        <f t="shared" si="38"/>
        <v>1963.8400000000001</v>
      </c>
      <c r="F46" s="195">
        <f>'Hung''s work Qrt 4'!E28</f>
        <v>-1963.84</v>
      </c>
      <c r="G46" s="195"/>
      <c r="H46" s="407">
        <f>+C46+D46</f>
        <v>26158</v>
      </c>
      <c r="I46" s="407"/>
      <c r="J46" s="176"/>
      <c r="K46" s="176"/>
      <c r="L46" s="176"/>
      <c r="M46" s="176"/>
      <c r="N46" s="176"/>
    </row>
    <row r="47" spans="1:41" s="254" customFormat="1" x14ac:dyDescent="0.25">
      <c r="B47" s="308" t="s">
        <v>1039</v>
      </c>
      <c r="C47" s="195">
        <f>+Z41</f>
        <v>0</v>
      </c>
      <c r="D47" s="195">
        <f t="shared" ref="D47:E47" si="39">+AA41</f>
        <v>3460</v>
      </c>
      <c r="E47" s="195">
        <f t="shared" si="39"/>
        <v>328.70000000000005</v>
      </c>
      <c r="F47" s="195">
        <v>0</v>
      </c>
      <c r="G47" s="195">
        <f>E47+F47</f>
        <v>328.70000000000005</v>
      </c>
      <c r="H47" s="407">
        <f>+C47+D47</f>
        <v>3460</v>
      </c>
      <c r="I47" s="407"/>
      <c r="J47" s="176"/>
      <c r="K47" s="176"/>
      <c r="L47" s="176"/>
      <c r="M47" s="176"/>
      <c r="N47" s="176"/>
    </row>
    <row r="48" spans="1:41" s="254" customFormat="1" x14ac:dyDescent="0.25">
      <c r="B48" s="308" t="s">
        <v>456</v>
      </c>
      <c r="C48" s="195">
        <f>+AG41</f>
        <v>0</v>
      </c>
      <c r="D48" s="195">
        <f t="shared" ref="D48:E48" si="40">+AH41</f>
        <v>2400</v>
      </c>
      <c r="E48" s="195">
        <f t="shared" si="40"/>
        <v>228</v>
      </c>
      <c r="F48" s="195">
        <f>'Hung''s work Qrt 1'!E56</f>
        <v>-256.5</v>
      </c>
      <c r="G48" s="195"/>
      <c r="H48" s="407">
        <f>+C48+D48</f>
        <v>2400</v>
      </c>
      <c r="I48" s="407"/>
      <c r="J48" s="176"/>
      <c r="K48" s="176"/>
      <c r="L48" s="176"/>
      <c r="M48" s="176"/>
      <c r="N48" s="176"/>
    </row>
    <row r="49" spans="2:14" s="254" customFormat="1" ht="15.75" thickBot="1" x14ac:dyDescent="0.3">
      <c r="B49" s="196" t="s">
        <v>412</v>
      </c>
      <c r="C49" s="195">
        <f t="shared" ref="C49:D49" si="41">SUM(C44:C48)</f>
        <v>58336</v>
      </c>
      <c r="D49" s="195">
        <f t="shared" si="41"/>
        <v>148173.5</v>
      </c>
      <c r="E49" s="195">
        <f>SUM(E44:E48)</f>
        <v>14064.132500000002</v>
      </c>
      <c r="F49" s="195">
        <f t="shared" ref="F49" si="42">SUM(F44:F48)</f>
        <v>12102.62</v>
      </c>
      <c r="G49" s="195">
        <f t="shared" ref="G49" si="43">SUM(G44:G48)</f>
        <v>-2450.6680000000006</v>
      </c>
      <c r="H49" s="409">
        <f>SUM(H44:I48)</f>
        <v>206509.5</v>
      </c>
      <c r="I49" s="409"/>
      <c r="J49" s="108"/>
      <c r="K49" s="108"/>
      <c r="L49" s="108"/>
      <c r="M49" s="108"/>
      <c r="N49" s="108"/>
    </row>
    <row r="50" spans="2:14" s="254" customFormat="1" x14ac:dyDescent="0.25">
      <c r="B50"/>
      <c r="C50" s="408" t="s">
        <v>374</v>
      </c>
      <c r="D50" s="408"/>
      <c r="E50" s="408" t="s">
        <v>333</v>
      </c>
      <c r="F50" s="408"/>
      <c r="G50" s="408" t="s">
        <v>405</v>
      </c>
      <c r="H50" s="408"/>
      <c r="I50" s="408" t="s">
        <v>366</v>
      </c>
      <c r="J50" s="408"/>
      <c r="K50" s="20"/>
      <c r="L50" s="20"/>
      <c r="M50" s="20"/>
      <c r="N50" s="20"/>
    </row>
    <row r="51" spans="2:14" s="254" customFormat="1" x14ac:dyDescent="0.25">
      <c r="B51" t="s">
        <v>415</v>
      </c>
      <c r="C51" s="223">
        <f>+'Hung''s summary'!D12</f>
        <v>17548</v>
      </c>
      <c r="D51" s="223">
        <f>+E13+L13+S13+Z13+AG13</f>
        <v>17548</v>
      </c>
      <c r="E51" s="223">
        <f>+'Hung''s summary'!D38</f>
        <v>44343.5</v>
      </c>
      <c r="F51" s="223">
        <f>+F13+M13+T13+AA13+AH13</f>
        <v>44343.5</v>
      </c>
      <c r="G51" s="223">
        <f>+'Hung''s summary'!D51</f>
        <v>3650.6600000000003</v>
      </c>
      <c r="H51" s="223">
        <f>+G13+N13+U13++AB13+AI13</f>
        <v>4341.8325000000004</v>
      </c>
      <c r="I51" s="223">
        <f t="shared" ref="I51:J54" si="44">+C51+E51+G51</f>
        <v>65542.16</v>
      </c>
      <c r="J51" s="223">
        <f t="shared" si="44"/>
        <v>66233.332500000004</v>
      </c>
      <c r="K51"/>
      <c r="L51"/>
      <c r="M51"/>
      <c r="N51"/>
    </row>
    <row r="52" spans="2:14" s="254" customFormat="1" x14ac:dyDescent="0.25">
      <c r="B52" t="s">
        <v>416</v>
      </c>
      <c r="C52" s="223">
        <f>+'Hung''s summary'!E12</f>
        <v>17004</v>
      </c>
      <c r="D52" s="223">
        <f>+E21+L21+S21+Z21+AG21</f>
        <v>17004</v>
      </c>
      <c r="E52" s="223">
        <f>+'Hung''s summary'!G38</f>
        <v>40320</v>
      </c>
      <c r="F52" s="223">
        <f>+F21+M21+T21+AA21+AH21</f>
        <v>40320</v>
      </c>
      <c r="G52" s="223">
        <f>+'Hung''s summary'!G51</f>
        <v>3394.1600000000003</v>
      </c>
      <c r="H52" s="223">
        <f>+G21+N21+U21++AB21+AI21</f>
        <v>3830.3999999999996</v>
      </c>
      <c r="I52" s="223">
        <f t="shared" si="44"/>
        <v>60718.16</v>
      </c>
      <c r="J52" s="223">
        <f t="shared" si="44"/>
        <v>61154.400000000001</v>
      </c>
      <c r="K52"/>
      <c r="L52"/>
      <c r="M52"/>
      <c r="N52"/>
    </row>
    <row r="53" spans="2:14" s="254" customFormat="1" x14ac:dyDescent="0.25">
      <c r="B53" t="s">
        <v>417</v>
      </c>
      <c r="C53" s="223">
        <f>+'Hung''s summary'!F12</f>
        <v>13512</v>
      </c>
      <c r="D53" s="223">
        <f>+E29+L29+S29+Z29+AG29</f>
        <v>13512</v>
      </c>
      <c r="E53" s="223">
        <f>+'Hung''s summary'!J38</f>
        <v>34402</v>
      </c>
      <c r="F53" s="223">
        <f>+F29+M29+T29+AA29+AH29</f>
        <v>34400</v>
      </c>
      <c r="G53" s="223">
        <f>+'Hung''s summary'!J51</f>
        <v>2591.7900000000004</v>
      </c>
      <c r="H53" s="223">
        <f>+G29+N29+U29++AB29+AI29</f>
        <v>3126.45</v>
      </c>
      <c r="I53" s="223">
        <f t="shared" si="44"/>
        <v>50505.79</v>
      </c>
      <c r="J53" s="223">
        <f t="shared" si="44"/>
        <v>51038.45</v>
      </c>
      <c r="K53"/>
      <c r="L53"/>
      <c r="M53"/>
      <c r="N53"/>
    </row>
    <row r="54" spans="2:14" s="254" customFormat="1" x14ac:dyDescent="0.25">
      <c r="B54" t="s">
        <v>418</v>
      </c>
      <c r="C54" s="223">
        <f>+'Hung''s summary'!G12</f>
        <v>10272</v>
      </c>
      <c r="D54" s="223">
        <f>+E39+L39+S39+Z39+AG39</f>
        <v>10272</v>
      </c>
      <c r="E54" s="223">
        <f>+'Hung''s summary'!M38</f>
        <v>29110</v>
      </c>
      <c r="F54" s="223">
        <f>+F39+M39+T39+AA39+AH39</f>
        <v>29110</v>
      </c>
      <c r="G54" s="223">
        <f>+'Hung''s summary'!M51</f>
        <v>2466.0099999999998</v>
      </c>
      <c r="H54" s="223">
        <f>+G39+N39+U39++AB39+AI39</f>
        <v>2765.45</v>
      </c>
      <c r="I54" s="223">
        <f t="shared" si="44"/>
        <v>41848.01</v>
      </c>
      <c r="J54" s="223">
        <f t="shared" si="44"/>
        <v>42147.45</v>
      </c>
      <c r="K54"/>
      <c r="L54"/>
      <c r="M54"/>
      <c r="N54"/>
    </row>
    <row r="55" spans="2:14" s="254" customFormat="1" x14ac:dyDescent="0.25">
      <c r="B55"/>
      <c r="C55" s="287">
        <f t="shared" ref="C55:J55" si="45">SUM(C51:C54)</f>
        <v>58336</v>
      </c>
      <c r="D55" s="287">
        <f t="shared" si="45"/>
        <v>58336</v>
      </c>
      <c r="E55" s="287">
        <f t="shared" si="45"/>
        <v>148175.5</v>
      </c>
      <c r="F55" s="287">
        <f t="shared" si="45"/>
        <v>148173.5</v>
      </c>
      <c r="G55" s="287">
        <f t="shared" si="45"/>
        <v>12102.62</v>
      </c>
      <c r="H55" s="287">
        <f t="shared" si="45"/>
        <v>14064.1325</v>
      </c>
      <c r="I55" s="287">
        <f t="shared" si="45"/>
        <v>218614.12000000002</v>
      </c>
      <c r="J55" s="287">
        <f t="shared" si="45"/>
        <v>220573.63250000001</v>
      </c>
      <c r="K55"/>
      <c r="L55"/>
      <c r="M55"/>
      <c r="N55"/>
    </row>
    <row r="56" spans="2:14" s="254" customFormat="1" x14ac:dyDescent="0.25">
      <c r="B56"/>
      <c r="C56" s="222">
        <f>+C55-D55</f>
        <v>0</v>
      </c>
      <c r="D56" s="17"/>
      <c r="E56" s="222">
        <f>+E55-F55</f>
        <v>2</v>
      </c>
      <c r="F56" s="222"/>
      <c r="G56" s="222">
        <f>+G55-H55</f>
        <v>-1961.5124999999989</v>
      </c>
      <c r="H56" s="222"/>
      <c r="I56" s="222">
        <f>+I55-J55</f>
        <v>-1959.5124999999825</v>
      </c>
      <c r="J56" s="222"/>
      <c r="K56"/>
      <c r="L56"/>
      <c r="M56"/>
      <c r="N56"/>
    </row>
    <row r="57" spans="2:14" s="254" customFormat="1" x14ac:dyDescent="0.25">
      <c r="B57"/>
      <c r="C57"/>
      <c r="D57" s="17"/>
      <c r="E57"/>
      <c r="F57"/>
      <c r="G57"/>
      <c r="H57"/>
      <c r="I57"/>
      <c r="J57"/>
      <c r="K57"/>
      <c r="L57"/>
      <c r="M57"/>
      <c r="N57"/>
    </row>
  </sheetData>
  <mergeCells count="47">
    <mergeCell ref="B41:C41"/>
    <mergeCell ref="I41:J41"/>
    <mergeCell ref="P41:Q41"/>
    <mergeCell ref="W41:X41"/>
    <mergeCell ref="AD41:AE41"/>
    <mergeCell ref="B39:C39"/>
    <mergeCell ref="I39:J39"/>
    <mergeCell ref="P39:Q39"/>
    <mergeCell ref="W39:X39"/>
    <mergeCell ref="AD39:AE39"/>
    <mergeCell ref="B29:C29"/>
    <mergeCell ref="I29:J29"/>
    <mergeCell ref="P29:Q29"/>
    <mergeCell ref="W29:X29"/>
    <mergeCell ref="AD29:AE29"/>
    <mergeCell ref="B21:C21"/>
    <mergeCell ref="I21:J21"/>
    <mergeCell ref="P21:Q21"/>
    <mergeCell ref="W21:X21"/>
    <mergeCell ref="AD21:AE21"/>
    <mergeCell ref="B13:C13"/>
    <mergeCell ref="I13:J13"/>
    <mergeCell ref="P13:Q13"/>
    <mergeCell ref="W13:X13"/>
    <mergeCell ref="AD13:AE13"/>
    <mergeCell ref="B3:C3"/>
    <mergeCell ref="I3:J3"/>
    <mergeCell ref="P3:Q3"/>
    <mergeCell ref="W3:X3"/>
    <mergeCell ref="AD3:AE3"/>
    <mergeCell ref="B2:G2"/>
    <mergeCell ref="I2:N2"/>
    <mergeCell ref="P2:U2"/>
    <mergeCell ref="W2:AB2"/>
    <mergeCell ref="AD2:AI2"/>
    <mergeCell ref="H46:I46"/>
    <mergeCell ref="H47:I47"/>
    <mergeCell ref="AB42:AI42"/>
    <mergeCell ref="C50:D50"/>
    <mergeCell ref="E50:F50"/>
    <mergeCell ref="G50:H50"/>
    <mergeCell ref="I50:J50"/>
    <mergeCell ref="H44:I44"/>
    <mergeCell ref="H45:I45"/>
    <mergeCell ref="H48:I48"/>
    <mergeCell ref="H49:I49"/>
    <mergeCell ref="H43:I43"/>
  </mergeCells>
  <pageMargins left="0.70866141732283472" right="0.70866141732283472" top="0.74803149606299213" bottom="0.74803149606299213" header="0.31496062992125984" footer="0.31496062992125984"/>
  <pageSetup paperSize="9" scale="8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55"/>
  <sheetViews>
    <sheetView tabSelected="1" topLeftCell="D19" workbookViewId="0">
      <selection activeCell="U40" sqref="U40"/>
    </sheetView>
  </sheetViews>
  <sheetFormatPr defaultRowHeight="15" x14ac:dyDescent="0.25"/>
  <cols>
    <col min="2" max="2" width="22" customWidth="1"/>
    <col min="3" max="3" width="45.7109375" customWidth="1"/>
    <col min="4" max="4" width="12.85546875" customWidth="1"/>
    <col min="5" max="5" width="12.42578125" customWidth="1"/>
    <col min="6" max="6" width="13.5703125" customWidth="1"/>
    <col min="7" max="7" width="12.140625" bestFit="1" customWidth="1"/>
    <col min="8" max="8" width="12.42578125" customWidth="1"/>
    <col min="9" max="9" width="13" customWidth="1"/>
    <col min="10" max="10" width="13.28515625" customWidth="1"/>
    <col min="11" max="11" width="13.7109375" customWidth="1"/>
    <col min="12" max="12" width="13" customWidth="1"/>
    <col min="13" max="14" width="12.7109375" customWidth="1"/>
    <col min="15" max="15" width="12.85546875" customWidth="1"/>
    <col min="16" max="16" width="12.5703125" bestFit="1" customWidth="1"/>
    <col min="17" max="17" width="12.7109375" customWidth="1"/>
    <col min="18" max="18" width="14.42578125" customWidth="1"/>
  </cols>
  <sheetData>
    <row r="2" spans="2:18" x14ac:dyDescent="0.25">
      <c r="D2" s="143" t="s">
        <v>378</v>
      </c>
      <c r="K2" s="143" t="s">
        <v>384</v>
      </c>
    </row>
    <row r="3" spans="2:18" ht="15.75" thickBot="1" x14ac:dyDescent="0.3">
      <c r="D3" s="234" t="s">
        <v>415</v>
      </c>
      <c r="E3" s="234" t="s">
        <v>416</v>
      </c>
      <c r="F3" s="234" t="s">
        <v>417</v>
      </c>
      <c r="G3" s="234" t="s">
        <v>418</v>
      </c>
      <c r="H3" s="235" t="s">
        <v>1040</v>
      </c>
      <c r="K3" s="234" t="s">
        <v>415</v>
      </c>
      <c r="L3" s="234" t="s">
        <v>416</v>
      </c>
      <c r="M3" s="234" t="s">
        <v>417</v>
      </c>
      <c r="N3" s="234" t="s">
        <v>418</v>
      </c>
      <c r="O3" s="235" t="s">
        <v>1040</v>
      </c>
      <c r="Q3" t="s">
        <v>382</v>
      </c>
    </row>
    <row r="4" spans="2:18" x14ac:dyDescent="0.25">
      <c r="B4" s="115" t="s">
        <v>336</v>
      </c>
      <c r="C4" s="116" t="s">
        <v>385</v>
      </c>
      <c r="D4" s="191">
        <f>+'Hung''s work Qrt 1'!D188</f>
        <v>96307</v>
      </c>
      <c r="E4" s="192">
        <f>+'Hung''s work Qrt 2'!D168</f>
        <v>107389</v>
      </c>
      <c r="F4" s="192">
        <f>+'Hung''s work Qrt 3'!D121</f>
        <v>44780</v>
      </c>
      <c r="G4" s="192">
        <f>+'Hung''s work Qrt 4'!D120</f>
        <v>47162</v>
      </c>
      <c r="H4" s="224">
        <f>SUM(D4:G4)</f>
        <v>295638</v>
      </c>
      <c r="J4" s="115" t="s">
        <v>336</v>
      </c>
      <c r="K4" s="124"/>
      <c r="L4" s="124"/>
      <c r="M4" s="124"/>
      <c r="N4" s="124"/>
      <c r="O4" s="125"/>
      <c r="Q4" s="123"/>
    </row>
    <row r="5" spans="2:18" x14ac:dyDescent="0.25">
      <c r="B5" s="117" t="s">
        <v>337</v>
      </c>
      <c r="C5" s="227"/>
      <c r="D5" s="189">
        <f>+'Hung''s work Qrt 1'!D189</f>
        <v>0</v>
      </c>
      <c r="E5" s="190">
        <f>+'Hung''s work Qrt 2'!D169</f>
        <v>0</v>
      </c>
      <c r="F5" s="190">
        <f>+'Hung''s work Qrt 3'!D122</f>
        <v>0</v>
      </c>
      <c r="G5" s="190">
        <f>+'Hung''s work Qrt 4'!D121</f>
        <v>0</v>
      </c>
      <c r="H5" s="225">
        <f t="shared" ref="H5:H13" si="0">SUM(D5:G5)</f>
        <v>0</v>
      </c>
      <c r="J5" s="117" t="s">
        <v>337</v>
      </c>
      <c r="K5" s="126"/>
      <c r="L5" s="126"/>
      <c r="M5" s="126"/>
      <c r="N5" s="126"/>
      <c r="O5" s="127"/>
      <c r="Q5" s="123"/>
    </row>
    <row r="6" spans="2:18" x14ac:dyDescent="0.25">
      <c r="B6" s="117" t="s">
        <v>338</v>
      </c>
      <c r="C6" s="227"/>
      <c r="D6" s="189">
        <f>+'Hung''s work Qrt 1'!D190</f>
        <v>0</v>
      </c>
      <c r="E6" s="190">
        <f>+'Hung''s work Qrt 2'!D170</f>
        <v>0</v>
      </c>
      <c r="F6" s="190">
        <f>+'Hung''s work Qrt 3'!D123</f>
        <v>0</v>
      </c>
      <c r="G6" s="190">
        <f>+'Hung''s work Qrt 4'!D122</f>
        <v>0</v>
      </c>
      <c r="H6" s="225">
        <f t="shared" si="0"/>
        <v>0</v>
      </c>
      <c r="J6" s="117" t="s">
        <v>338</v>
      </c>
      <c r="K6" s="126"/>
      <c r="L6" s="126"/>
      <c r="M6" s="126"/>
      <c r="N6" s="126"/>
      <c r="O6" s="127"/>
      <c r="Q6" s="123"/>
    </row>
    <row r="7" spans="2:18" x14ac:dyDescent="0.25">
      <c r="B7" s="117" t="s">
        <v>339</v>
      </c>
      <c r="C7" s="227" t="s">
        <v>423</v>
      </c>
      <c r="D7" s="189">
        <f>+'Hung''s work Qrt 1'!D191</f>
        <v>0</v>
      </c>
      <c r="E7" s="190">
        <f>+'Hung''s work Qrt 2'!D171</f>
        <v>0</v>
      </c>
      <c r="F7" s="190">
        <f>+'Hung''s work Qrt 3'!D124</f>
        <v>0</v>
      </c>
      <c r="G7" s="190">
        <f>+'Hung''s work Qrt 4'!D123</f>
        <v>0</v>
      </c>
      <c r="H7" s="225">
        <f t="shared" si="0"/>
        <v>0</v>
      </c>
      <c r="J7" s="117" t="s">
        <v>339</v>
      </c>
      <c r="K7" s="126"/>
      <c r="L7" s="126"/>
      <c r="M7" s="126"/>
      <c r="N7" s="126"/>
      <c r="O7" s="127"/>
      <c r="Q7" s="123"/>
    </row>
    <row r="8" spans="2:18" x14ac:dyDescent="0.25">
      <c r="B8" s="117" t="s">
        <v>342</v>
      </c>
      <c r="C8" s="227" t="s">
        <v>386</v>
      </c>
      <c r="D8" s="189">
        <f>+'Hung''s work Qrt 1'!D192</f>
        <v>8755</v>
      </c>
      <c r="E8" s="190">
        <f>+'Hung''s work Qrt 2'!D172</f>
        <v>9763</v>
      </c>
      <c r="F8" s="190">
        <f>+'Hung''s work Qrt 3'!D125</f>
        <v>4071</v>
      </c>
      <c r="G8" s="190">
        <f>+'Hung''s work Qrt 4'!D124</f>
        <v>4288</v>
      </c>
      <c r="H8" s="225">
        <f t="shared" si="0"/>
        <v>26877</v>
      </c>
      <c r="J8" s="117" t="s">
        <v>342</v>
      </c>
      <c r="K8" s="126"/>
      <c r="L8" s="126"/>
      <c r="M8" s="126"/>
      <c r="N8" s="126"/>
      <c r="O8" s="132"/>
      <c r="Q8" s="123"/>
    </row>
    <row r="9" spans="2:18" x14ac:dyDescent="0.25">
      <c r="B9" s="117" t="s">
        <v>343</v>
      </c>
      <c r="C9" s="227" t="s">
        <v>387</v>
      </c>
      <c r="D9" s="189">
        <f>+'Hung''s work Qrt 1'!D193</f>
        <v>1423</v>
      </c>
      <c r="E9" s="190">
        <f>+'Hung''s work Qrt 2'!D173</f>
        <v>1054</v>
      </c>
      <c r="F9" s="190">
        <f>+'Hung''s work Qrt 3'!D126</f>
        <v>1651</v>
      </c>
      <c r="G9" s="190">
        <f>+'Hung''s work Qrt 4'!D125</f>
        <v>526</v>
      </c>
      <c r="H9" s="225">
        <f t="shared" si="0"/>
        <v>4654</v>
      </c>
      <c r="J9" s="117" t="s">
        <v>343</v>
      </c>
      <c r="K9" s="126"/>
      <c r="L9" s="126"/>
      <c r="M9" s="126"/>
      <c r="N9" s="126"/>
      <c r="O9" s="132"/>
      <c r="Q9" s="123"/>
    </row>
    <row r="10" spans="2:18" x14ac:dyDescent="0.25">
      <c r="B10" s="117" t="s">
        <v>372</v>
      </c>
      <c r="C10" s="227" t="s">
        <v>419</v>
      </c>
      <c r="D10" s="239">
        <f>+'Hung''s work Qrt 1'!D194</f>
        <v>7332</v>
      </c>
      <c r="E10" s="240">
        <f>+'Hung''s work Qrt 2'!D174</f>
        <v>8709</v>
      </c>
      <c r="F10" s="240">
        <f>+'Hung''s work Qrt 3'!D127</f>
        <v>2420</v>
      </c>
      <c r="G10" s="240">
        <f>+'Hung''s work Qrt 4'!D126</f>
        <v>3762</v>
      </c>
      <c r="H10" s="225">
        <f t="shared" si="0"/>
        <v>22223</v>
      </c>
      <c r="J10" s="117" t="s">
        <v>372</v>
      </c>
      <c r="K10" s="126"/>
      <c r="L10" s="126"/>
      <c r="M10" s="126"/>
      <c r="N10" s="126"/>
      <c r="O10" s="127"/>
      <c r="Q10" s="123"/>
    </row>
    <row r="11" spans="2:18" x14ac:dyDescent="0.25">
      <c r="B11" s="117" t="s">
        <v>340</v>
      </c>
      <c r="C11" s="227" t="s">
        <v>389</v>
      </c>
      <c r="D11" s="189">
        <f>+'Hung''s work Qrt 1'!D195</f>
        <v>0</v>
      </c>
      <c r="E11" s="190">
        <f>+'Hung''s work Qrt 2'!D175</f>
        <v>0</v>
      </c>
      <c r="F11" s="190">
        <f>+'Hung''s work Qrt 3'!D128</f>
        <v>0</v>
      </c>
      <c r="G11" s="190">
        <f>+'Hung''s work Qrt 4'!D127</f>
        <v>0</v>
      </c>
      <c r="H11" s="225">
        <f t="shared" si="0"/>
        <v>0</v>
      </c>
      <c r="J11" s="117" t="s">
        <v>340</v>
      </c>
      <c r="K11" s="126"/>
      <c r="L11" s="126"/>
      <c r="M11" s="126"/>
      <c r="N11" s="126"/>
      <c r="O11" s="127"/>
      <c r="Q11" s="123"/>
    </row>
    <row r="12" spans="2:18" x14ac:dyDescent="0.25">
      <c r="B12" s="117" t="s">
        <v>341</v>
      </c>
      <c r="C12" s="227" t="s">
        <v>399</v>
      </c>
      <c r="D12" s="239">
        <f>+'Hung''s work Qrt 1'!D196</f>
        <v>17548</v>
      </c>
      <c r="E12" s="240">
        <f>+'Hung''s work Qrt 2'!D176</f>
        <v>17004</v>
      </c>
      <c r="F12" s="240">
        <f>+'Hung''s work Qrt 3'!D129</f>
        <v>13512</v>
      </c>
      <c r="G12" s="240">
        <f>+'Hung''s work Qrt 4'!D128</f>
        <v>10272</v>
      </c>
      <c r="H12" s="225">
        <f t="shared" si="0"/>
        <v>58336</v>
      </c>
      <c r="J12" s="117" t="s">
        <v>341</v>
      </c>
      <c r="K12" s="126"/>
      <c r="L12" s="126"/>
      <c r="M12" s="126"/>
      <c r="N12" s="126"/>
      <c r="O12" s="127"/>
      <c r="P12" s="123"/>
      <c r="Q12" s="123"/>
    </row>
    <row r="13" spans="2:18" ht="15.75" thickBot="1" x14ac:dyDescent="0.3">
      <c r="B13" s="118">
        <v>9</v>
      </c>
      <c r="C13" s="228" t="s">
        <v>390</v>
      </c>
      <c r="D13" s="193">
        <f>+'Hung''s work Qrt 1'!D197</f>
        <v>24880</v>
      </c>
      <c r="E13" s="194">
        <f>+'Hung''s work Qrt 2'!D177</f>
        <v>25713</v>
      </c>
      <c r="F13" s="194">
        <f>+'Hung''s work Qrt 3'!D130</f>
        <v>15932</v>
      </c>
      <c r="G13" s="194">
        <f>+'Hung''s work Qrt 4'!D129</f>
        <v>14034</v>
      </c>
      <c r="H13" s="226">
        <f t="shared" si="0"/>
        <v>80559</v>
      </c>
      <c r="J13" s="118">
        <v>9</v>
      </c>
      <c r="K13" s="128"/>
      <c r="L13" s="128"/>
      <c r="M13" s="128"/>
      <c r="N13" s="128"/>
      <c r="O13" s="129"/>
      <c r="Q13" s="123"/>
    </row>
    <row r="14" spans="2:18" s="283" customFormat="1" ht="15.75" thickBot="1" x14ac:dyDescent="0.3">
      <c r="C14" s="284" t="s">
        <v>424</v>
      </c>
      <c r="D14" s="285">
        <f>-'Hung''s work Qrt 1'!D227</f>
        <v>3650.6600000000003</v>
      </c>
      <c r="E14" s="285">
        <f>-'Hung''s work Qrt 2'!D207</f>
        <v>3394.1600000000003</v>
      </c>
      <c r="F14" s="285">
        <f>-'Hung''s work Qrt 3'!D160</f>
        <v>2591.7900000000004</v>
      </c>
      <c r="G14" s="285">
        <f>-'Hung''s work Qrt 4'!D159</f>
        <v>2466.0099999999998</v>
      </c>
    </row>
    <row r="15" spans="2:18" x14ac:dyDescent="0.25">
      <c r="D15" s="233">
        <v>44075</v>
      </c>
      <c r="E15" s="122"/>
      <c r="F15" s="116"/>
      <c r="G15" s="233">
        <v>44166</v>
      </c>
      <c r="H15" s="122"/>
      <c r="I15" s="116"/>
      <c r="J15" s="232">
        <v>43525</v>
      </c>
      <c r="K15" s="122"/>
      <c r="L15" s="116"/>
      <c r="M15" s="233">
        <v>43617</v>
      </c>
      <c r="N15" s="122"/>
      <c r="O15" s="116"/>
      <c r="P15" s="236" t="s">
        <v>452</v>
      </c>
      <c r="Q15" s="133"/>
      <c r="R15" s="134"/>
    </row>
    <row r="16" spans="2:18" ht="15.75" thickBot="1" x14ac:dyDescent="0.3">
      <c r="D16" s="178" t="s">
        <v>366</v>
      </c>
      <c r="E16" s="179" t="s">
        <v>332</v>
      </c>
      <c r="F16" s="180" t="s">
        <v>333</v>
      </c>
      <c r="G16" s="178" t="s">
        <v>366</v>
      </c>
      <c r="H16" s="179" t="s">
        <v>332</v>
      </c>
      <c r="I16" s="180" t="s">
        <v>333</v>
      </c>
      <c r="J16" s="178"/>
      <c r="K16" s="179" t="s">
        <v>332</v>
      </c>
      <c r="L16" s="180" t="s">
        <v>333</v>
      </c>
      <c r="M16" s="178" t="s">
        <v>366</v>
      </c>
      <c r="N16" s="179" t="s">
        <v>332</v>
      </c>
      <c r="O16" s="180" t="s">
        <v>333</v>
      </c>
      <c r="P16" s="203" t="s">
        <v>366</v>
      </c>
      <c r="Q16" s="204" t="s">
        <v>332</v>
      </c>
      <c r="R16" s="205" t="s">
        <v>333</v>
      </c>
    </row>
    <row r="17" spans="3:18" x14ac:dyDescent="0.25">
      <c r="C17" t="s">
        <v>362</v>
      </c>
      <c r="D17" s="182">
        <v>0</v>
      </c>
      <c r="E17" s="242">
        <v>0</v>
      </c>
      <c r="F17" s="242">
        <v>0</v>
      </c>
      <c r="G17" s="182">
        <v>0</v>
      </c>
      <c r="H17" s="242">
        <v>0</v>
      </c>
      <c r="I17" s="242">
        <v>0</v>
      </c>
      <c r="J17" s="182">
        <v>0</v>
      </c>
      <c r="K17" s="242">
        <v>0</v>
      </c>
      <c r="L17" s="242">
        <v>0</v>
      </c>
      <c r="M17" s="182">
        <v>0</v>
      </c>
      <c r="N17" s="182">
        <v>0</v>
      </c>
      <c r="O17" s="182">
        <v>0</v>
      </c>
      <c r="P17" s="200">
        <f>M17+J17+G17+D17</f>
        <v>0</v>
      </c>
      <c r="Q17" s="197">
        <f t="shared" ref="P17:R18" si="1">N17+K17+H17+E17</f>
        <v>0</v>
      </c>
      <c r="R17" s="135">
        <f t="shared" si="1"/>
        <v>0</v>
      </c>
    </row>
    <row r="18" spans="3:18" x14ac:dyDescent="0.25">
      <c r="C18" t="s">
        <v>109</v>
      </c>
      <c r="D18" s="183">
        <f>+'Hung''s work Qrt 1'!C181</f>
        <v>96306.650000000009</v>
      </c>
      <c r="E18" s="183">
        <f>+'Hung''s work Qrt 1'!D181</f>
        <v>8755.1499999999978</v>
      </c>
      <c r="F18" s="183">
        <f>+'Hung''s work Qrt 1'!E181</f>
        <v>87551.5</v>
      </c>
      <c r="G18" s="183">
        <f>+'Hung''s work Qrt 2'!C162</f>
        <v>107388.09</v>
      </c>
      <c r="H18" s="183">
        <f>+'Hung''s work Qrt 2'!D162</f>
        <v>9762.5699999999979</v>
      </c>
      <c r="I18" s="183">
        <f>+'Hung''s work Qrt 2'!E162</f>
        <v>97625.52</v>
      </c>
      <c r="J18" s="183">
        <f>+'Hung''s work Qrt 3'!C115</f>
        <v>44779.829999999994</v>
      </c>
      <c r="K18" s="183">
        <f>+'Hung''s work Qrt 3'!D115</f>
        <v>4070.8900000000008</v>
      </c>
      <c r="L18" s="183">
        <f>+'Hung''s work Qrt 3'!E115</f>
        <v>40708.94</v>
      </c>
      <c r="M18" s="183">
        <f>+'Hung''s work Qrt 4'!C115</f>
        <v>47162.33</v>
      </c>
      <c r="N18" s="183">
        <f>+'Hung''s work Qrt 4'!D115</f>
        <v>4287.5099999999984</v>
      </c>
      <c r="O18" s="183">
        <f>+'Hung''s work Qrt 4'!E115</f>
        <v>42874.820000000007</v>
      </c>
      <c r="P18" s="201">
        <f t="shared" si="1"/>
        <v>295636.90000000002</v>
      </c>
      <c r="Q18" s="198">
        <f t="shared" si="1"/>
        <v>26876.119999999995</v>
      </c>
      <c r="R18" s="136">
        <f t="shared" si="1"/>
        <v>268760.78000000003</v>
      </c>
    </row>
    <row r="19" spans="3:18" x14ac:dyDescent="0.25">
      <c r="D19" s="184">
        <f>SUM(D17:D18)</f>
        <v>96306.650000000009</v>
      </c>
      <c r="E19" s="130">
        <f t="shared" ref="E19:O19" si="2">SUM(E17:E18)</f>
        <v>8755.1499999999978</v>
      </c>
      <c r="F19" s="130">
        <f t="shared" si="2"/>
        <v>87551.5</v>
      </c>
      <c r="G19" s="184">
        <f t="shared" si="2"/>
        <v>107388.09</v>
      </c>
      <c r="H19" s="130">
        <f t="shared" si="2"/>
        <v>9762.5699999999979</v>
      </c>
      <c r="I19" s="130">
        <f t="shared" si="2"/>
        <v>97625.52</v>
      </c>
      <c r="J19" s="184">
        <f>SUM(J17:J18)</f>
        <v>44779.829999999994</v>
      </c>
      <c r="K19" s="130">
        <f>SUM(K17:K18)</f>
        <v>4070.8900000000008</v>
      </c>
      <c r="L19" s="130">
        <f>SUM(L17:L18)</f>
        <v>40708.94</v>
      </c>
      <c r="M19" s="184">
        <f t="shared" si="2"/>
        <v>47162.33</v>
      </c>
      <c r="N19" s="130">
        <f t="shared" si="2"/>
        <v>4287.5099999999984</v>
      </c>
      <c r="O19" s="130">
        <f t="shared" si="2"/>
        <v>42874.820000000007</v>
      </c>
      <c r="P19" s="208">
        <f>SUM(P17:P18)</f>
        <v>295636.90000000002</v>
      </c>
      <c r="Q19" s="207">
        <f>SUM(Q17:Q18)</f>
        <v>26876.119999999995</v>
      </c>
      <c r="R19" s="209">
        <f>SUM(R17:R18)</f>
        <v>268760.78000000003</v>
      </c>
    </row>
    <row r="20" spans="3:18" x14ac:dyDescent="0.25">
      <c r="D20" s="185"/>
      <c r="E20" s="20"/>
      <c r="F20" s="20"/>
      <c r="G20" s="185"/>
      <c r="H20" s="20"/>
      <c r="I20" s="20"/>
      <c r="J20" s="185"/>
      <c r="K20" s="20"/>
      <c r="L20" s="20"/>
      <c r="M20" s="185"/>
      <c r="N20" s="20"/>
      <c r="O20" s="20"/>
      <c r="P20" s="202"/>
      <c r="Q20" s="199"/>
      <c r="R20" s="137"/>
    </row>
    <row r="21" spans="3:18" x14ac:dyDescent="0.25">
      <c r="D21" s="185"/>
      <c r="E21" s="20"/>
      <c r="F21" s="20"/>
      <c r="G21" s="185"/>
      <c r="H21" s="20"/>
      <c r="I21" s="20"/>
      <c r="J21" s="185"/>
      <c r="K21" s="20"/>
      <c r="L21" s="20"/>
      <c r="M21" s="185"/>
      <c r="N21" s="20"/>
      <c r="O21" s="20"/>
      <c r="P21" s="202"/>
      <c r="Q21" s="199"/>
      <c r="R21" s="137"/>
    </row>
    <row r="22" spans="3:18" ht="15.75" thickBot="1" x14ac:dyDescent="0.3">
      <c r="D22" s="186"/>
      <c r="E22" s="177"/>
      <c r="F22" s="177"/>
      <c r="G22" s="186"/>
      <c r="H22" s="177"/>
      <c r="I22" s="177"/>
      <c r="J22" s="186"/>
      <c r="K22" s="177"/>
      <c r="L22" s="177"/>
      <c r="M22" s="186"/>
      <c r="N22" s="177"/>
      <c r="O22" s="177"/>
      <c r="P22" s="210"/>
      <c r="Q22" s="211"/>
      <c r="R22" s="212"/>
    </row>
    <row r="23" spans="3:18" x14ac:dyDescent="0.25">
      <c r="C23" s="166" t="s">
        <v>334</v>
      </c>
      <c r="D23" s="181">
        <f>-'Hung''s work Qrt 1'!D199</f>
        <v>1000</v>
      </c>
      <c r="E23" s="181">
        <f>-'Hung''s work Qrt 1'!E199</f>
        <v>90.91</v>
      </c>
      <c r="F23" s="181">
        <f>-'Hung''s work Qrt 1'!F199</f>
        <v>909.09</v>
      </c>
      <c r="G23" s="181">
        <f>-'Hung''s work Qrt 2'!D179</f>
        <v>0</v>
      </c>
      <c r="H23" s="181">
        <f>-'Hung''s work Qrt 2'!E179</f>
        <v>0</v>
      </c>
      <c r="I23" s="181">
        <f>-'Hung''s work Qrt 2'!F179</f>
        <v>0</v>
      </c>
      <c r="J23" s="181">
        <f>-'Hung''s work Qrt 3'!D132</f>
        <v>2500</v>
      </c>
      <c r="K23" s="181">
        <f>-'Hung''s work Qrt 3'!E132</f>
        <v>227.27</v>
      </c>
      <c r="L23" s="181">
        <f>-'Hung''s work Qrt 3'!F132</f>
        <v>2272.73</v>
      </c>
      <c r="M23" s="181">
        <f>-'Hung''s work Qrt 4'!D131</f>
        <v>39.96</v>
      </c>
      <c r="N23" s="181">
        <f>-'Hung''s work Qrt 4'!E131</f>
        <v>3.63</v>
      </c>
      <c r="O23" s="181">
        <f>-'Hung''s work Qrt 4'!F131</f>
        <v>36.33</v>
      </c>
      <c r="P23" s="206">
        <f>M23+J23+G23+D23</f>
        <v>3539.96</v>
      </c>
      <c r="Q23" s="206">
        <f>N23+K23+H23+E23</f>
        <v>321.81</v>
      </c>
      <c r="R23" s="206">
        <f>O23+L23+I23+F23</f>
        <v>3218.15</v>
      </c>
    </row>
    <row r="24" spans="3:18" x14ac:dyDescent="0.25">
      <c r="C24" s="147" t="s">
        <v>394</v>
      </c>
      <c r="D24" s="181">
        <f>-'Hung''s work Qrt 1'!D200</f>
        <v>0</v>
      </c>
      <c r="E24" s="181">
        <f>-'Hung''s work Qrt 1'!E200</f>
        <v>0</v>
      </c>
      <c r="F24" s="181">
        <f>-'Hung''s work Qrt 1'!F200</f>
        <v>0</v>
      </c>
      <c r="G24" s="181">
        <f>-'Hung''s work Qrt 2'!D180</f>
        <v>0</v>
      </c>
      <c r="H24" s="181">
        <f>-'Hung''s work Qrt 2'!E180</f>
        <v>0</v>
      </c>
      <c r="I24" s="181">
        <f>-'Hung''s work Qrt 2'!F180</f>
        <v>0</v>
      </c>
      <c r="J24" s="181">
        <f>-'Hung''s work Qrt 3'!D133</f>
        <v>0</v>
      </c>
      <c r="K24" s="181">
        <f>-'Hung''s work Qrt 3'!E133</f>
        <v>0</v>
      </c>
      <c r="L24" s="181">
        <f>-'Hung''s work Qrt 3'!F133</f>
        <v>0</v>
      </c>
      <c r="M24" s="181">
        <f>-'Hung''s work Qrt 4'!D132</f>
        <v>0</v>
      </c>
      <c r="N24" s="181">
        <f>-'Hung''s work Qrt 4'!E132</f>
        <v>0</v>
      </c>
      <c r="O24" s="181">
        <f>-'Hung''s work Qrt 4'!F132</f>
        <v>0</v>
      </c>
      <c r="P24" s="206">
        <f t="shared" ref="P24:P51" si="3">M24+J24+G24+D24</f>
        <v>0</v>
      </c>
      <c r="Q24" s="206">
        <f t="shared" ref="Q24:Q51" si="4">N24+K24+H24+E24</f>
        <v>0</v>
      </c>
      <c r="R24" s="206">
        <f t="shared" ref="R24:R51" si="5">O24+L24+I24+F24</f>
        <v>0</v>
      </c>
    </row>
    <row r="25" spans="3:18" x14ac:dyDescent="0.25">
      <c r="C25" s="147" t="s">
        <v>115</v>
      </c>
      <c r="D25" s="181">
        <f>-'Hung''s work Qrt 1'!D201</f>
        <v>0</v>
      </c>
      <c r="E25" s="181">
        <f>-'Hung''s work Qrt 1'!E201</f>
        <v>0</v>
      </c>
      <c r="F25" s="181">
        <f>-'Hung''s work Qrt 1'!F201</f>
        <v>0</v>
      </c>
      <c r="G25" s="181">
        <f>-'Hung''s work Qrt 2'!D181</f>
        <v>315.63</v>
      </c>
      <c r="H25" s="181">
        <f>-'Hung''s work Qrt 2'!E181</f>
        <v>28.69</v>
      </c>
      <c r="I25" s="181">
        <f>-'Hung''s work Qrt 2'!F181</f>
        <v>286.94</v>
      </c>
      <c r="J25" s="181">
        <f>-'Hung''s work Qrt 3'!D134</f>
        <v>372.34</v>
      </c>
      <c r="K25" s="181">
        <f>-'Hung''s work Qrt 3'!E134</f>
        <v>33.85</v>
      </c>
      <c r="L25" s="181">
        <f>-'Hung''s work Qrt 3'!F134</f>
        <v>338.49</v>
      </c>
      <c r="M25" s="181">
        <f>-'Hung''s work Qrt 4'!D133</f>
        <v>0</v>
      </c>
      <c r="N25" s="181">
        <f>-'Hung''s work Qrt 4'!E133</f>
        <v>0</v>
      </c>
      <c r="O25" s="181">
        <f>-'Hung''s work Qrt 4'!F133</f>
        <v>0</v>
      </c>
      <c r="P25" s="206">
        <f t="shared" si="3"/>
        <v>687.97</v>
      </c>
      <c r="Q25" s="206">
        <f t="shared" si="4"/>
        <v>62.540000000000006</v>
      </c>
      <c r="R25" s="206">
        <f t="shared" si="5"/>
        <v>625.43000000000006</v>
      </c>
    </row>
    <row r="26" spans="3:18" x14ac:dyDescent="0.25">
      <c r="C26" s="147" t="s">
        <v>248</v>
      </c>
      <c r="D26" s="181">
        <f>-'Hung''s work Qrt 1'!D202</f>
        <v>0</v>
      </c>
      <c r="E26" s="181">
        <f>-'Hung''s work Qrt 1'!E202</f>
        <v>0</v>
      </c>
      <c r="F26" s="181">
        <f>-'Hung''s work Qrt 1'!F202</f>
        <v>0</v>
      </c>
      <c r="G26" s="181">
        <f>-'Hung''s work Qrt 2'!D182</f>
        <v>0</v>
      </c>
      <c r="H26" s="181">
        <f>-'Hung''s work Qrt 2'!E182</f>
        <v>0</v>
      </c>
      <c r="I26" s="181">
        <f>-'Hung''s work Qrt 2'!F182</f>
        <v>0</v>
      </c>
      <c r="J26" s="181">
        <f>-'Hung''s work Qrt 3'!D135</f>
        <v>0</v>
      </c>
      <c r="K26" s="181">
        <f>-'Hung''s work Qrt 3'!E135</f>
        <v>0</v>
      </c>
      <c r="L26" s="181">
        <f>-'Hung''s work Qrt 3'!F135</f>
        <v>0</v>
      </c>
      <c r="M26" s="181">
        <f>-'Hung''s work Qrt 4'!D134</f>
        <v>0</v>
      </c>
      <c r="N26" s="181">
        <f>-'Hung''s work Qrt 4'!E134</f>
        <v>0</v>
      </c>
      <c r="O26" s="181">
        <f>-'Hung''s work Qrt 4'!F134</f>
        <v>0</v>
      </c>
      <c r="P26" s="206">
        <f t="shared" si="3"/>
        <v>0</v>
      </c>
      <c r="Q26" s="206">
        <f t="shared" si="4"/>
        <v>0</v>
      </c>
      <c r="R26" s="206">
        <f t="shared" si="5"/>
        <v>0</v>
      </c>
    </row>
    <row r="27" spans="3:18" x14ac:dyDescent="0.25">
      <c r="C27" s="147" t="s">
        <v>316</v>
      </c>
      <c r="D27" s="181">
        <f>-'Hung''s work Qrt 1'!D203</f>
        <v>695.51</v>
      </c>
      <c r="E27" s="181">
        <f>-'Hung''s work Qrt 1'!E203</f>
        <v>63.25</v>
      </c>
      <c r="F27" s="181">
        <f>-'Hung''s work Qrt 1'!F203</f>
        <v>632.26</v>
      </c>
      <c r="G27" s="181">
        <f>-'Hung''s work Qrt 2'!D183</f>
        <v>477.08000000000004</v>
      </c>
      <c r="H27" s="181">
        <f>-'Hung''s work Qrt 2'!E183</f>
        <v>43.36</v>
      </c>
      <c r="I27" s="181">
        <f>-'Hung''s work Qrt 2'!F183</f>
        <v>433.72</v>
      </c>
      <c r="J27" s="181">
        <f>-'Hung''s work Qrt 3'!D136</f>
        <v>607.29</v>
      </c>
      <c r="K27" s="181">
        <f>-'Hung''s work Qrt 3'!E136</f>
        <v>55.199999999999996</v>
      </c>
      <c r="L27" s="181">
        <f>-'Hung''s work Qrt 3'!F136</f>
        <v>552.09</v>
      </c>
      <c r="M27" s="181">
        <f>-'Hung''s work Qrt 4'!D135</f>
        <v>270.23</v>
      </c>
      <c r="N27" s="181">
        <f>-'Hung''s work Qrt 4'!E135</f>
        <v>24.560000000000002</v>
      </c>
      <c r="O27" s="181">
        <f>-'Hung''s work Qrt 4'!F135</f>
        <v>245.67</v>
      </c>
      <c r="P27" s="206">
        <f t="shared" si="3"/>
        <v>2050.1099999999997</v>
      </c>
      <c r="Q27" s="206">
        <f t="shared" si="4"/>
        <v>186.37</v>
      </c>
      <c r="R27" s="206">
        <f t="shared" si="5"/>
        <v>1863.74</v>
      </c>
    </row>
    <row r="28" spans="3:18" x14ac:dyDescent="0.25">
      <c r="C28" s="147" t="s">
        <v>395</v>
      </c>
      <c r="D28" s="181">
        <f>-'Hung''s work Qrt 1'!D204</f>
        <v>0</v>
      </c>
      <c r="E28" s="181">
        <f>-'Hung''s work Qrt 1'!E204</f>
        <v>0</v>
      </c>
      <c r="F28" s="181">
        <f>-'Hung''s work Qrt 1'!F204</f>
        <v>0</v>
      </c>
      <c r="G28" s="181">
        <f>-'Hung''s work Qrt 2'!D184</f>
        <v>0</v>
      </c>
      <c r="H28" s="181">
        <f>-'Hung''s work Qrt 2'!E184</f>
        <v>0</v>
      </c>
      <c r="I28" s="181">
        <f>-'Hung''s work Qrt 2'!F184</f>
        <v>0</v>
      </c>
      <c r="J28" s="181">
        <f>-'Hung''s work Qrt 3'!D137</f>
        <v>0</v>
      </c>
      <c r="K28" s="181">
        <f>-'Hung''s work Qrt 3'!E137</f>
        <v>0</v>
      </c>
      <c r="L28" s="181">
        <f>-'Hung''s work Qrt 3'!F137</f>
        <v>0</v>
      </c>
      <c r="M28" s="181">
        <f>-'Hung''s work Qrt 4'!D136</f>
        <v>0</v>
      </c>
      <c r="N28" s="181">
        <f>-'Hung''s work Qrt 4'!E136</f>
        <v>0</v>
      </c>
      <c r="O28" s="181">
        <f>-'Hung''s work Qrt 4'!F136</f>
        <v>0</v>
      </c>
      <c r="P28" s="206">
        <f t="shared" si="3"/>
        <v>0</v>
      </c>
      <c r="Q28" s="206">
        <f t="shared" si="4"/>
        <v>0</v>
      </c>
      <c r="R28" s="206">
        <f t="shared" si="5"/>
        <v>0</v>
      </c>
    </row>
    <row r="29" spans="3:18" x14ac:dyDescent="0.25">
      <c r="C29" s="147" t="s">
        <v>396</v>
      </c>
      <c r="D29" s="181">
        <f>-'Hung''s work Qrt 1'!D205</f>
        <v>91.25</v>
      </c>
      <c r="E29" s="181">
        <f>-'Hung''s work Qrt 1'!E205</f>
        <v>8.2899999999999991</v>
      </c>
      <c r="F29" s="181">
        <f>-'Hung''s work Qrt 1'!F205</f>
        <v>82.960000000000008</v>
      </c>
      <c r="G29" s="181">
        <f>-'Hung''s work Qrt 2'!D185</f>
        <v>82.52000000000001</v>
      </c>
      <c r="H29" s="181">
        <f>-'Hung''s work Qrt 2'!E185</f>
        <v>7.5</v>
      </c>
      <c r="I29" s="181">
        <f>-'Hung''s work Qrt 2'!F185</f>
        <v>75.02</v>
      </c>
      <c r="J29" s="181">
        <f>-'Hung''s work Qrt 3'!D138</f>
        <v>82.03</v>
      </c>
      <c r="K29" s="181">
        <f>-'Hung''s work Qrt 3'!E138</f>
        <v>7.4499999999999993</v>
      </c>
      <c r="L29" s="181">
        <f>-'Hung''s work Qrt 3'!F138</f>
        <v>74.58</v>
      </c>
      <c r="M29" s="181">
        <f>-'Hung''s work Qrt 4'!D137</f>
        <v>63.24</v>
      </c>
      <c r="N29" s="181">
        <f>-'Hung''s work Qrt 4'!E137</f>
        <v>5.75</v>
      </c>
      <c r="O29" s="181">
        <f>-'Hung''s work Qrt 4'!F137</f>
        <v>57.489999999999995</v>
      </c>
      <c r="P29" s="206">
        <f t="shared" si="3"/>
        <v>319.04000000000002</v>
      </c>
      <c r="Q29" s="206">
        <f t="shared" si="4"/>
        <v>28.99</v>
      </c>
      <c r="R29" s="206">
        <f t="shared" si="5"/>
        <v>290.04999999999995</v>
      </c>
    </row>
    <row r="30" spans="3:18" x14ac:dyDescent="0.25">
      <c r="C30" s="147" t="s">
        <v>119</v>
      </c>
      <c r="D30" s="181">
        <f>-'Hung''s work Qrt 1'!D206</f>
        <v>567.37</v>
      </c>
      <c r="E30" s="181">
        <f>-'Hung''s work Qrt 1'!E206</f>
        <v>51.580000000000005</v>
      </c>
      <c r="F30" s="181">
        <f>-'Hung''s work Qrt 1'!F206</f>
        <v>515.79000000000008</v>
      </c>
      <c r="G30" s="181">
        <f>-'Hung''s work Qrt 2'!D186</f>
        <v>5.8</v>
      </c>
      <c r="H30" s="181">
        <f>-'Hung''s work Qrt 2'!E186</f>
        <v>0.53</v>
      </c>
      <c r="I30" s="181">
        <f>-'Hung''s work Qrt 2'!F186</f>
        <v>5.27</v>
      </c>
      <c r="J30" s="181">
        <f>-'Hung''s work Qrt 3'!D139</f>
        <v>1501.32</v>
      </c>
      <c r="K30" s="181">
        <f>-'Hung''s work Qrt 3'!E139</f>
        <v>136.49</v>
      </c>
      <c r="L30" s="181">
        <f>-'Hung''s work Qrt 3'!F139</f>
        <v>1364.83</v>
      </c>
      <c r="M30" s="181">
        <f>-'Hung''s work Qrt 4'!D138</f>
        <v>822.18000000000006</v>
      </c>
      <c r="N30" s="181">
        <f>-'Hung''s work Qrt 4'!E138</f>
        <v>74.740000000000009</v>
      </c>
      <c r="O30" s="181">
        <f>-'Hung''s work Qrt 4'!F138</f>
        <v>747.43999999999994</v>
      </c>
      <c r="P30" s="206">
        <f t="shared" si="3"/>
        <v>2896.67</v>
      </c>
      <c r="Q30" s="206">
        <f t="shared" si="4"/>
        <v>263.34000000000003</v>
      </c>
      <c r="R30" s="241">
        <f t="shared" si="5"/>
        <v>2633.33</v>
      </c>
    </row>
    <row r="31" spans="3:18" x14ac:dyDescent="0.25">
      <c r="C31" s="147" t="s">
        <v>121</v>
      </c>
      <c r="D31" s="181">
        <f>-'Hung''s work Qrt 1'!D207</f>
        <v>0</v>
      </c>
      <c r="E31" s="181">
        <f>-'Hung''s work Qrt 1'!E207</f>
        <v>0</v>
      </c>
      <c r="F31" s="181">
        <f>-'Hung''s work Qrt 1'!F207</f>
        <v>0</v>
      </c>
      <c r="G31" s="181">
        <f>-'Hung''s work Qrt 2'!D187</f>
        <v>0</v>
      </c>
      <c r="H31" s="181">
        <f>-'Hung''s work Qrt 2'!E187</f>
        <v>0</v>
      </c>
      <c r="I31" s="181">
        <f>-'Hung''s work Qrt 2'!F187</f>
        <v>0</v>
      </c>
      <c r="J31" s="181">
        <f>-'Hung''s work Qrt 3'!D140</f>
        <v>0</v>
      </c>
      <c r="K31" s="181">
        <f>-'Hung''s work Qrt 3'!E140</f>
        <v>0</v>
      </c>
      <c r="L31" s="181">
        <f>-'Hung''s work Qrt 3'!F140</f>
        <v>0</v>
      </c>
      <c r="M31" s="181">
        <f>-'Hung''s work Qrt 4'!D139</f>
        <v>0</v>
      </c>
      <c r="N31" s="181">
        <f>-'Hung''s work Qrt 4'!E139</f>
        <v>0</v>
      </c>
      <c r="O31" s="181">
        <f>-'Hung''s work Qrt 4'!F139</f>
        <v>0</v>
      </c>
      <c r="P31" s="206">
        <f t="shared" si="3"/>
        <v>0</v>
      </c>
      <c r="Q31" s="206">
        <f t="shared" si="4"/>
        <v>0</v>
      </c>
      <c r="R31" s="206">
        <f t="shared" si="5"/>
        <v>0</v>
      </c>
    </row>
    <row r="32" spans="3:18" x14ac:dyDescent="0.25">
      <c r="C32" s="147" t="s">
        <v>397</v>
      </c>
      <c r="D32" s="181">
        <f>-'Hung''s work Qrt 1'!D208</f>
        <v>0</v>
      </c>
      <c r="E32" s="181">
        <f>-'Hung''s work Qrt 1'!E208</f>
        <v>0</v>
      </c>
      <c r="F32" s="181">
        <f>-'Hung''s work Qrt 1'!F208</f>
        <v>0</v>
      </c>
      <c r="G32" s="181">
        <f>-'Hung''s work Qrt 2'!D188</f>
        <v>0</v>
      </c>
      <c r="H32" s="181">
        <f>-'Hung''s work Qrt 2'!E188</f>
        <v>0</v>
      </c>
      <c r="I32" s="181">
        <f>-'Hung''s work Qrt 2'!F188</f>
        <v>0</v>
      </c>
      <c r="J32" s="181">
        <f>-'Hung''s work Qrt 3'!D141</f>
        <v>0</v>
      </c>
      <c r="K32" s="181">
        <f>-'Hung''s work Qrt 3'!E141</f>
        <v>0</v>
      </c>
      <c r="L32" s="181">
        <f>-'Hung''s work Qrt 3'!F141</f>
        <v>0</v>
      </c>
      <c r="M32" s="181">
        <f>-'Hung''s work Qrt 4'!D140</f>
        <v>0</v>
      </c>
      <c r="N32" s="181">
        <f>-'Hung''s work Qrt 4'!E140</f>
        <v>0</v>
      </c>
      <c r="O32" s="181">
        <f>-'Hung''s work Qrt 4'!F140</f>
        <v>0</v>
      </c>
      <c r="P32" s="206">
        <f t="shared" si="3"/>
        <v>0</v>
      </c>
      <c r="Q32" s="206">
        <f t="shared" si="4"/>
        <v>0</v>
      </c>
      <c r="R32" s="206">
        <f t="shared" si="5"/>
        <v>0</v>
      </c>
    </row>
    <row r="33" spans="3:18" x14ac:dyDescent="0.25">
      <c r="C33" s="147" t="s">
        <v>110</v>
      </c>
      <c r="D33" s="181">
        <f>-'Hung''s work Qrt 1'!D209</f>
        <v>0</v>
      </c>
      <c r="E33" s="181">
        <f>-'Hung''s work Qrt 1'!E209</f>
        <v>0</v>
      </c>
      <c r="F33" s="181">
        <f>-'Hung''s work Qrt 1'!F209</f>
        <v>0</v>
      </c>
      <c r="G33" s="181">
        <f>-'Hung''s work Qrt 2'!D189</f>
        <v>0</v>
      </c>
      <c r="H33" s="181">
        <f>-'Hung''s work Qrt 2'!E189</f>
        <v>0</v>
      </c>
      <c r="I33" s="181">
        <f>-'Hung''s work Qrt 2'!F189</f>
        <v>0</v>
      </c>
      <c r="J33" s="181">
        <f>-'Hung''s work Qrt 3'!D142</f>
        <v>0</v>
      </c>
      <c r="K33" s="181">
        <f>-'Hung''s work Qrt 3'!E142</f>
        <v>0</v>
      </c>
      <c r="L33" s="181">
        <f>-'Hung''s work Qrt 3'!F142</f>
        <v>0</v>
      </c>
      <c r="M33" s="181">
        <f>-'Hung''s work Qrt 4'!D141</f>
        <v>0</v>
      </c>
      <c r="N33" s="181">
        <f>-'Hung''s work Qrt 4'!E141</f>
        <v>0</v>
      </c>
      <c r="O33" s="181">
        <f>-'Hung''s work Qrt 4'!F141</f>
        <v>0</v>
      </c>
      <c r="P33" s="206">
        <f t="shared" si="3"/>
        <v>0</v>
      </c>
      <c r="Q33" s="206">
        <f t="shared" si="4"/>
        <v>0</v>
      </c>
      <c r="R33" s="206">
        <f t="shared" si="5"/>
        <v>0</v>
      </c>
    </row>
    <row r="34" spans="3:18" x14ac:dyDescent="0.25">
      <c r="C34" s="147" t="s">
        <v>319</v>
      </c>
      <c r="D34" s="181">
        <f>-'Hung''s work Qrt 1'!D210</f>
        <v>0</v>
      </c>
      <c r="E34" s="181">
        <f>-'Hung''s work Qrt 1'!E210</f>
        <v>0</v>
      </c>
      <c r="F34" s="181">
        <f>-'Hung''s work Qrt 1'!F210</f>
        <v>0</v>
      </c>
      <c r="G34" s="181">
        <f>-'Hung''s work Qrt 2'!D190</f>
        <v>0</v>
      </c>
      <c r="H34" s="181">
        <f>-'Hung''s work Qrt 2'!E190</f>
        <v>0</v>
      </c>
      <c r="I34" s="181">
        <f>-'Hung''s work Qrt 2'!F190</f>
        <v>0</v>
      </c>
      <c r="J34" s="181">
        <f>-'Hung''s work Qrt 3'!D143</f>
        <v>977.05</v>
      </c>
      <c r="K34" s="181">
        <f>-'Hung''s work Qrt 3'!E143</f>
        <v>0</v>
      </c>
      <c r="L34" s="181">
        <f>-'Hung''s work Qrt 3'!F143</f>
        <v>977.05</v>
      </c>
      <c r="M34" s="181">
        <f>-'Hung''s work Qrt 4'!D142</f>
        <v>977.05</v>
      </c>
      <c r="N34" s="181">
        <f>-'Hung''s work Qrt 4'!E142</f>
        <v>0</v>
      </c>
      <c r="O34" s="181">
        <f>-'Hung''s work Qrt 4'!F142</f>
        <v>977.05</v>
      </c>
      <c r="P34" s="206">
        <f t="shared" si="3"/>
        <v>1954.1</v>
      </c>
      <c r="Q34" s="206">
        <f t="shared" si="4"/>
        <v>0</v>
      </c>
      <c r="R34" s="206">
        <f t="shared" si="5"/>
        <v>1954.1</v>
      </c>
    </row>
    <row r="35" spans="3:18" x14ac:dyDescent="0.25">
      <c r="C35" s="147" t="s">
        <v>123</v>
      </c>
      <c r="D35" s="181">
        <f>-'Hung''s work Qrt 1'!D211</f>
        <v>6600</v>
      </c>
      <c r="E35" s="181">
        <f>-'Hung''s work Qrt 1'!E211</f>
        <v>600</v>
      </c>
      <c r="F35" s="181">
        <f>-'Hung''s work Qrt 1'!F211</f>
        <v>6000</v>
      </c>
      <c r="G35" s="181">
        <f>-'Hung''s work Qrt 2'!D191</f>
        <v>6600</v>
      </c>
      <c r="H35" s="181">
        <f>-'Hung''s work Qrt 2'!E191</f>
        <v>600</v>
      </c>
      <c r="I35" s="181">
        <f>-'Hung''s work Qrt 2'!F191</f>
        <v>6000</v>
      </c>
      <c r="J35" s="181">
        <f>-'Hung''s work Qrt 3'!D144</f>
        <v>4400</v>
      </c>
      <c r="K35" s="181">
        <f>-'Hung''s work Qrt 3'!E144</f>
        <v>400</v>
      </c>
      <c r="L35" s="181">
        <f>-'Hung''s work Qrt 3'!F144</f>
        <v>4000</v>
      </c>
      <c r="M35" s="181">
        <f>-'Hung''s work Qrt 4'!D143</f>
        <v>2200</v>
      </c>
      <c r="N35" s="181">
        <f>-'Hung''s work Qrt 4'!E143</f>
        <v>200</v>
      </c>
      <c r="O35" s="181">
        <f>-'Hung''s work Qrt 4'!F143</f>
        <v>2000</v>
      </c>
      <c r="P35" s="206">
        <f t="shared" si="3"/>
        <v>19800</v>
      </c>
      <c r="Q35" s="206">
        <f t="shared" si="4"/>
        <v>1800</v>
      </c>
      <c r="R35" s="206">
        <f t="shared" si="5"/>
        <v>18000</v>
      </c>
    </row>
    <row r="36" spans="3:18" x14ac:dyDescent="0.25">
      <c r="C36" s="147" t="s">
        <v>335</v>
      </c>
      <c r="D36" s="181">
        <f>-'Hung''s work Qrt 1'!D212</f>
        <v>290</v>
      </c>
      <c r="E36" s="181">
        <f>-'Hung''s work Qrt 1'!E212</f>
        <v>26.36</v>
      </c>
      <c r="F36" s="181">
        <f>-'Hung''s work Qrt 1'!F212</f>
        <v>263.64</v>
      </c>
      <c r="G36" s="181">
        <f>-'Hung''s work Qrt 2'!D192</f>
        <v>593.83000000000015</v>
      </c>
      <c r="H36" s="181">
        <f>-'Hung''s work Qrt 2'!E192</f>
        <v>53.970000000000006</v>
      </c>
      <c r="I36" s="181">
        <f>-'Hung''s work Qrt 2'!F192</f>
        <v>539.86</v>
      </c>
      <c r="J36" s="181">
        <f>-'Hung''s work Qrt 3'!D145</f>
        <v>14</v>
      </c>
      <c r="K36" s="181">
        <f>-'Hung''s work Qrt 3'!E145</f>
        <v>1.27</v>
      </c>
      <c r="L36" s="181">
        <f>-'Hung''s work Qrt 3'!F145</f>
        <v>12.73</v>
      </c>
      <c r="M36" s="181">
        <f>-'Hung''s work Qrt 4'!D144</f>
        <v>0</v>
      </c>
      <c r="N36" s="181">
        <f>-'Hung''s work Qrt 4'!E144</f>
        <v>0</v>
      </c>
      <c r="O36" s="181">
        <f>-'Hung''s work Qrt 4'!F144</f>
        <v>0</v>
      </c>
      <c r="P36" s="206">
        <f t="shared" si="3"/>
        <v>897.83000000000015</v>
      </c>
      <c r="Q36" s="206">
        <f t="shared" si="4"/>
        <v>81.600000000000009</v>
      </c>
      <c r="R36" s="206">
        <f t="shared" si="5"/>
        <v>816.23</v>
      </c>
    </row>
    <row r="37" spans="3:18" x14ac:dyDescent="0.25">
      <c r="C37" s="147" t="s">
        <v>392</v>
      </c>
      <c r="D37" s="181">
        <f>-'Hung''s work Qrt 1'!D213</f>
        <v>1298.1199999999999</v>
      </c>
      <c r="E37" s="181">
        <f>-'Hung''s work Qrt 1'!E213</f>
        <v>117.99000000000001</v>
      </c>
      <c r="F37" s="181">
        <f>-'Hung''s work Qrt 1'!F213</f>
        <v>1180.1299999999999</v>
      </c>
      <c r="G37" s="181">
        <f>-'Hung''s work Qrt 2'!D193</f>
        <v>343.85999999999996</v>
      </c>
      <c r="H37" s="181">
        <f>-'Hung''s work Qrt 2'!E193</f>
        <v>31.26</v>
      </c>
      <c r="I37" s="181">
        <f>-'Hung''s work Qrt 2'!F193</f>
        <v>312.59999999999997</v>
      </c>
      <c r="J37" s="181">
        <f>-'Hung''s work Qrt 3'!D146</f>
        <v>6416.8</v>
      </c>
      <c r="K37" s="181">
        <f>-'Hung''s work Qrt 3'!E146</f>
        <v>583.34</v>
      </c>
      <c r="L37" s="181">
        <f>-'Hung''s work Qrt 3'!F146</f>
        <v>5833.46</v>
      </c>
      <c r="M37" s="181">
        <f>-'Hung''s work Qrt 4'!D145</f>
        <v>681.79</v>
      </c>
      <c r="N37" s="181">
        <f>-'Hung''s work Qrt 4'!E145</f>
        <v>61.980000000000004</v>
      </c>
      <c r="O37" s="181">
        <f>-'Hung''s work Qrt 4'!F145</f>
        <v>619.80999999999995</v>
      </c>
      <c r="P37" s="206">
        <f t="shared" si="3"/>
        <v>8740.57</v>
      </c>
      <c r="Q37" s="206">
        <f t="shared" si="4"/>
        <v>794.57</v>
      </c>
      <c r="R37" s="206">
        <f t="shared" si="5"/>
        <v>7946.0000000000009</v>
      </c>
    </row>
    <row r="38" spans="3:18" x14ac:dyDescent="0.25">
      <c r="C38" s="147" t="s">
        <v>144</v>
      </c>
      <c r="D38" s="181">
        <f>-'Hung''s work Qrt 1'!D214</f>
        <v>44343.5</v>
      </c>
      <c r="E38" s="181">
        <f>-'Hung''s work Qrt 1'!E214</f>
        <v>0</v>
      </c>
      <c r="F38" s="181">
        <f>-'Hung''s work Qrt 1'!F214</f>
        <v>44343.5</v>
      </c>
      <c r="G38" s="181">
        <f>-'Hung''s work Qrt 2'!D194</f>
        <v>40320</v>
      </c>
      <c r="H38" s="181">
        <f>-'Hung''s work Qrt 2'!E194</f>
        <v>0</v>
      </c>
      <c r="I38" s="181">
        <f>-'Hung''s work Qrt 2'!F194</f>
        <v>40320</v>
      </c>
      <c r="J38" s="181">
        <f>-'Hung''s work Qrt 3'!D147</f>
        <v>34402</v>
      </c>
      <c r="K38" s="181">
        <f>-'Hung''s work Qrt 3'!E147</f>
        <v>0</v>
      </c>
      <c r="L38" s="181">
        <f>-'Hung''s work Qrt 3'!F147</f>
        <v>34402</v>
      </c>
      <c r="M38" s="181">
        <f>-'Hung''s work Qrt 4'!D146</f>
        <v>29110</v>
      </c>
      <c r="N38" s="181">
        <f>-'Hung''s work Qrt 4'!E146</f>
        <v>0</v>
      </c>
      <c r="O38" s="181">
        <f>-'Hung''s work Qrt 4'!F146</f>
        <v>29110</v>
      </c>
      <c r="P38" s="206">
        <f t="shared" si="3"/>
        <v>148175.5</v>
      </c>
      <c r="Q38" s="206">
        <f t="shared" si="4"/>
        <v>0</v>
      </c>
      <c r="R38" s="206">
        <f t="shared" si="5"/>
        <v>148175.5</v>
      </c>
    </row>
    <row r="39" spans="3:18" x14ac:dyDescent="0.25">
      <c r="C39" s="147" t="s">
        <v>127</v>
      </c>
      <c r="D39" s="181">
        <f>-'Hung''s work Qrt 1'!D215</f>
        <v>0</v>
      </c>
      <c r="E39" s="181">
        <f>-'Hung''s work Qrt 1'!E215</f>
        <v>0</v>
      </c>
      <c r="F39" s="181">
        <f>-'Hung''s work Qrt 1'!F215</f>
        <v>0</v>
      </c>
      <c r="G39" s="181">
        <f>-'Hung''s work Qrt 2'!D195</f>
        <v>472.32</v>
      </c>
      <c r="H39" s="181">
        <f>-'Hung''s work Qrt 2'!E195</f>
        <v>42.94</v>
      </c>
      <c r="I39" s="181">
        <f>-'Hung''s work Qrt 2'!F195</f>
        <v>429.38</v>
      </c>
      <c r="J39" s="181">
        <f>-'Hung''s work Qrt 3'!D148</f>
        <v>0</v>
      </c>
      <c r="K39" s="181">
        <f>-'Hung''s work Qrt 3'!E148</f>
        <v>0</v>
      </c>
      <c r="L39" s="181">
        <f>-'Hung''s work Qrt 3'!F148</f>
        <v>0</v>
      </c>
      <c r="M39" s="181">
        <f>-'Hung''s work Qrt 4'!D147</f>
        <v>606.69000000000005</v>
      </c>
      <c r="N39" s="181">
        <f>-'Hung''s work Qrt 4'!E147</f>
        <v>55.15</v>
      </c>
      <c r="O39" s="181">
        <f>-'Hung''s work Qrt 4'!F147</f>
        <v>551.54</v>
      </c>
      <c r="P39" s="206">
        <f t="shared" si="3"/>
        <v>1079.01</v>
      </c>
      <c r="Q39" s="206">
        <f t="shared" si="4"/>
        <v>98.09</v>
      </c>
      <c r="R39" s="206">
        <f t="shared" si="5"/>
        <v>980.92</v>
      </c>
    </row>
    <row r="40" spans="3:18" x14ac:dyDescent="0.25">
      <c r="C40" s="147" t="s">
        <v>126</v>
      </c>
      <c r="D40" s="181">
        <f>-'Hung''s work Qrt 1'!D216</f>
        <v>1173.4000000000001</v>
      </c>
      <c r="E40" s="181">
        <f>-'Hung''s work Qrt 1'!E216</f>
        <v>106.66</v>
      </c>
      <c r="F40" s="181">
        <f>-'Hung''s work Qrt 1'!F216</f>
        <v>1066.74</v>
      </c>
      <c r="G40" s="181">
        <f>-'Hung''s work Qrt 2'!D196</f>
        <v>1178.44</v>
      </c>
      <c r="H40" s="181">
        <f>-'Hung''s work Qrt 2'!E196</f>
        <v>107.11</v>
      </c>
      <c r="I40" s="181">
        <f>-'Hung''s work Qrt 2'!F196</f>
        <v>1071.33</v>
      </c>
      <c r="J40" s="181">
        <f>-'Hung''s work Qrt 3'!D149</f>
        <v>861.25000000000011</v>
      </c>
      <c r="K40" s="181">
        <f>-'Hung''s work Qrt 3'!E149</f>
        <v>78.289999999999992</v>
      </c>
      <c r="L40" s="181">
        <f>-'Hung''s work Qrt 3'!F149</f>
        <v>782.96</v>
      </c>
      <c r="M40" s="181">
        <f>-'Hung''s work Qrt 4'!D148</f>
        <v>1100.8499999999999</v>
      </c>
      <c r="N40" s="181">
        <f>-'Hung''s work Qrt 4'!E148</f>
        <v>100.05999999999999</v>
      </c>
      <c r="O40" s="181">
        <f>-'Hung''s work Qrt 4'!F148</f>
        <v>1000.7899999999998</v>
      </c>
      <c r="P40" s="206">
        <f t="shared" si="3"/>
        <v>4313.9400000000005</v>
      </c>
      <c r="Q40" s="206">
        <f t="shared" si="4"/>
        <v>392.12</v>
      </c>
      <c r="R40" s="206">
        <f t="shared" si="5"/>
        <v>3921.8199999999997</v>
      </c>
    </row>
    <row r="41" spans="3:18" x14ac:dyDescent="0.25">
      <c r="C41" s="147" t="s">
        <v>398</v>
      </c>
      <c r="D41" s="181">
        <f>-'Hung''s work Qrt 1'!D217</f>
        <v>0</v>
      </c>
      <c r="E41" s="181">
        <f>-'Hung''s work Qrt 1'!E217</f>
        <v>0</v>
      </c>
      <c r="F41" s="181">
        <f>-'Hung''s work Qrt 1'!F217</f>
        <v>0</v>
      </c>
      <c r="G41" s="181">
        <f>-'Hung''s work Qrt 2'!D197</f>
        <v>0</v>
      </c>
      <c r="H41" s="181">
        <f>-'Hung''s work Qrt 2'!E197</f>
        <v>0</v>
      </c>
      <c r="I41" s="181">
        <f>-'Hung''s work Qrt 2'!F197</f>
        <v>0</v>
      </c>
      <c r="J41" s="181">
        <f>-'Hung''s work Qrt 3'!D150</f>
        <v>0</v>
      </c>
      <c r="K41" s="181">
        <f>-'Hung''s work Qrt 3'!E150</f>
        <v>0</v>
      </c>
      <c r="L41" s="181">
        <f>-'Hung''s work Qrt 3'!F150</f>
        <v>0</v>
      </c>
      <c r="M41" s="181">
        <f>-'Hung''s work Qrt 4'!D149</f>
        <v>0</v>
      </c>
      <c r="N41" s="181">
        <f>-'Hung''s work Qrt 4'!E149</f>
        <v>0</v>
      </c>
      <c r="O41" s="181">
        <f>-'Hung''s work Qrt 4'!F149</f>
        <v>0</v>
      </c>
      <c r="P41" s="206">
        <f t="shared" si="3"/>
        <v>0</v>
      </c>
      <c r="Q41" s="206">
        <f t="shared" si="4"/>
        <v>0</v>
      </c>
      <c r="R41" s="206">
        <f t="shared" si="5"/>
        <v>0</v>
      </c>
    </row>
    <row r="42" spans="3:18" x14ac:dyDescent="0.25">
      <c r="C42" s="147" t="s">
        <v>113</v>
      </c>
      <c r="D42" s="181">
        <f>-'Hung''s work Qrt 1'!D218</f>
        <v>1540</v>
      </c>
      <c r="E42" s="181">
        <f>-'Hung''s work Qrt 1'!E218</f>
        <v>140</v>
      </c>
      <c r="F42" s="181">
        <f>-'Hung''s work Qrt 1'!F218</f>
        <v>1400</v>
      </c>
      <c r="G42" s="181">
        <f>-'Hung''s work Qrt 2'!D198</f>
        <v>0</v>
      </c>
      <c r="H42" s="181">
        <f>-'Hung''s work Qrt 2'!E198</f>
        <v>0</v>
      </c>
      <c r="I42" s="181">
        <f>-'Hung''s work Qrt 2'!F198</f>
        <v>0</v>
      </c>
      <c r="J42" s="181">
        <f>-'Hung''s work Qrt 3'!D151</f>
        <v>0</v>
      </c>
      <c r="K42" s="181">
        <f>-'Hung''s work Qrt 3'!E151</f>
        <v>0</v>
      </c>
      <c r="L42" s="181">
        <f>-'Hung''s work Qrt 3'!F151</f>
        <v>0</v>
      </c>
      <c r="M42" s="181">
        <f>-'Hung''s work Qrt 4'!D150</f>
        <v>0</v>
      </c>
      <c r="N42" s="181">
        <f>-'Hung''s work Qrt 4'!E150</f>
        <v>0</v>
      </c>
      <c r="O42" s="181">
        <f>-'Hung''s work Qrt 4'!F150</f>
        <v>0</v>
      </c>
      <c r="P42" s="206">
        <f t="shared" si="3"/>
        <v>1540</v>
      </c>
      <c r="Q42" s="206">
        <f t="shared" si="4"/>
        <v>140</v>
      </c>
      <c r="R42" s="206">
        <f t="shared" si="5"/>
        <v>1400</v>
      </c>
    </row>
    <row r="43" spans="3:18" x14ac:dyDescent="0.25">
      <c r="C43" s="147" t="s">
        <v>114</v>
      </c>
      <c r="D43" s="181">
        <f>-'Hung''s work Qrt 1'!D219</f>
        <v>30</v>
      </c>
      <c r="E43" s="181">
        <f>-'Hung''s work Qrt 1'!E219</f>
        <v>0</v>
      </c>
      <c r="F43" s="181">
        <f>-'Hung''s work Qrt 1'!F219</f>
        <v>30</v>
      </c>
      <c r="G43" s="181">
        <f>-'Hung''s work Qrt 2'!D199</f>
        <v>369</v>
      </c>
      <c r="H43" s="181">
        <f>-'Hung''s work Qrt 2'!E199</f>
        <v>0</v>
      </c>
      <c r="I43" s="181">
        <f>-'Hung''s work Qrt 2'!F199</f>
        <v>369</v>
      </c>
      <c r="J43" s="181">
        <f>-'Hung''s work Qrt 3'!D152</f>
        <v>0</v>
      </c>
      <c r="K43" s="181">
        <f>-'Hung''s work Qrt 3'!E152</f>
        <v>0</v>
      </c>
      <c r="L43" s="181">
        <f>-'Hung''s work Qrt 3'!F152</f>
        <v>0</v>
      </c>
      <c r="M43" s="181">
        <f>-'Hung''s work Qrt 4'!D151</f>
        <v>0</v>
      </c>
      <c r="N43" s="181">
        <f>-'Hung''s work Qrt 4'!E151</f>
        <v>0</v>
      </c>
      <c r="O43" s="181">
        <f>-'Hung''s work Qrt 4'!F151</f>
        <v>0</v>
      </c>
      <c r="P43" s="206">
        <f t="shared" si="3"/>
        <v>399</v>
      </c>
      <c r="Q43" s="206">
        <f t="shared" si="4"/>
        <v>0</v>
      </c>
      <c r="R43" s="206">
        <f t="shared" si="5"/>
        <v>399</v>
      </c>
    </row>
    <row r="44" spans="3:18" x14ac:dyDescent="0.25">
      <c r="C44" s="147" t="s">
        <v>391</v>
      </c>
      <c r="D44" s="181">
        <f>-'Hung''s work Qrt 1'!D220</f>
        <v>0</v>
      </c>
      <c r="E44" s="181">
        <f>-'Hung''s work Qrt 1'!E220</f>
        <v>0</v>
      </c>
      <c r="F44" s="181">
        <f>-'Hung''s work Qrt 1'!F220</f>
        <v>0</v>
      </c>
      <c r="G44" s="181">
        <f>-'Hung''s work Qrt 2'!D200</f>
        <v>0</v>
      </c>
      <c r="H44" s="181">
        <f>-'Hung''s work Qrt 2'!E200</f>
        <v>0</v>
      </c>
      <c r="I44" s="181">
        <f>-'Hung''s work Qrt 2'!F200</f>
        <v>0</v>
      </c>
      <c r="J44" s="181">
        <f>-'Hung''s work Qrt 3'!D153</f>
        <v>0</v>
      </c>
      <c r="K44" s="181">
        <f>-'Hung''s work Qrt 3'!E153</f>
        <v>0</v>
      </c>
      <c r="L44" s="181">
        <f>-'Hung''s work Qrt 3'!F153</f>
        <v>0</v>
      </c>
      <c r="M44" s="181">
        <f>-'Hung''s work Qrt 4'!D152</f>
        <v>0</v>
      </c>
      <c r="N44" s="181">
        <f>-'Hung''s work Qrt 4'!E152</f>
        <v>0</v>
      </c>
      <c r="O44" s="181">
        <f>-'Hung''s work Qrt 4'!F152</f>
        <v>0</v>
      </c>
      <c r="P44" s="206">
        <f t="shared" si="3"/>
        <v>0</v>
      </c>
      <c r="Q44" s="206">
        <f t="shared" si="4"/>
        <v>0</v>
      </c>
      <c r="R44" s="237">
        <f t="shared" si="5"/>
        <v>0</v>
      </c>
    </row>
    <row r="45" spans="3:18" x14ac:dyDescent="0.25">
      <c r="C45" s="147" t="s">
        <v>124</v>
      </c>
      <c r="D45" s="181">
        <f>-'Hung''s work Qrt 1'!D221</f>
        <v>0</v>
      </c>
      <c r="E45" s="181">
        <f>-'Hung''s work Qrt 1'!E221</f>
        <v>0</v>
      </c>
      <c r="F45" s="181">
        <f>-'Hung''s work Qrt 1'!F221</f>
        <v>0</v>
      </c>
      <c r="G45" s="181">
        <f>-'Hung''s work Qrt 2'!D201</f>
        <v>932.4</v>
      </c>
      <c r="H45" s="181">
        <f>-'Hung''s work Qrt 2'!E201</f>
        <v>84.76</v>
      </c>
      <c r="I45" s="181">
        <f>-'Hung''s work Qrt 2'!F201</f>
        <v>847.64</v>
      </c>
      <c r="J45" s="181">
        <f>-'Hung''s work Qrt 3'!D154</f>
        <v>0</v>
      </c>
      <c r="K45" s="181">
        <f>-'Hung''s work Qrt 3'!E154</f>
        <v>0</v>
      </c>
      <c r="L45" s="181">
        <f>-'Hung''s work Qrt 3'!F154</f>
        <v>0</v>
      </c>
      <c r="M45" s="181">
        <f>-'Hung''s work Qrt 4'!D153</f>
        <v>0</v>
      </c>
      <c r="N45" s="181">
        <f>-'Hung''s work Qrt 4'!E153</f>
        <v>0</v>
      </c>
      <c r="O45" s="181">
        <f>-'Hung''s work Qrt 4'!F153</f>
        <v>0</v>
      </c>
      <c r="P45" s="206">
        <f t="shared" si="3"/>
        <v>932.4</v>
      </c>
      <c r="Q45" s="206">
        <f t="shared" si="4"/>
        <v>84.76</v>
      </c>
      <c r="R45" s="206">
        <f t="shared" si="5"/>
        <v>847.64</v>
      </c>
    </row>
    <row r="46" spans="3:18" x14ac:dyDescent="0.25">
      <c r="C46" s="147" t="s">
        <v>370</v>
      </c>
      <c r="D46" s="181">
        <f>-'Hung''s work Qrt 1'!D222</f>
        <v>33085</v>
      </c>
      <c r="E46" s="181">
        <f>-'Hung''s work Qrt 1'!E222</f>
        <v>0</v>
      </c>
      <c r="F46" s="181">
        <f>-'Hung''s work Qrt 1'!F222</f>
        <v>33085</v>
      </c>
      <c r="G46" s="181">
        <f>-'Hung''s work Qrt 2'!D202</f>
        <v>30705</v>
      </c>
      <c r="H46" s="181">
        <f>-'Hung''s work Qrt 2'!E202</f>
        <v>0</v>
      </c>
      <c r="I46" s="181">
        <f>-'Hung''s work Qrt 2'!F202</f>
        <v>30705</v>
      </c>
      <c r="J46" s="181">
        <f>-'Hung''s work Qrt 3'!D155</f>
        <v>14000</v>
      </c>
      <c r="K46" s="181">
        <f>-'Hung''s work Qrt 3'!E155</f>
        <v>0</v>
      </c>
      <c r="L46" s="181">
        <f>-'Hung''s work Qrt 3'!F155</f>
        <v>14000</v>
      </c>
      <c r="M46" s="181">
        <f>-'Hung''s work Qrt 4'!D154</f>
        <v>6779</v>
      </c>
      <c r="N46" s="181">
        <f>-'Hung''s work Qrt 4'!E154</f>
        <v>0</v>
      </c>
      <c r="O46" s="181">
        <f>-'Hung''s work Qrt 4'!F154</f>
        <v>6779</v>
      </c>
      <c r="P46" s="206">
        <f t="shared" si="3"/>
        <v>84569</v>
      </c>
      <c r="Q46" s="206">
        <f t="shared" si="4"/>
        <v>0</v>
      </c>
      <c r="R46" s="206">
        <f t="shared" si="5"/>
        <v>84569</v>
      </c>
    </row>
    <row r="47" spans="3:18" x14ac:dyDescent="0.25">
      <c r="C47" s="147" t="s">
        <v>120</v>
      </c>
      <c r="D47" s="181">
        <f>-'Hung''s work Qrt 1'!D223</f>
        <v>13.47</v>
      </c>
      <c r="E47" s="181">
        <f>-'Hung''s work Qrt 1'!E223</f>
        <v>1.23</v>
      </c>
      <c r="F47" s="181">
        <f>-'Hung''s work Qrt 1'!F223</f>
        <v>12.24</v>
      </c>
      <c r="G47" s="181">
        <f>-'Hung''s work Qrt 2'!D203</f>
        <v>113.34999999999998</v>
      </c>
      <c r="H47" s="181">
        <f>-'Hung''s work Qrt 2'!E203</f>
        <v>10.31</v>
      </c>
      <c r="I47" s="181">
        <f>-'Hung''s work Qrt 2'!F203</f>
        <v>103.03999999999999</v>
      </c>
      <c r="J47" s="181">
        <f>-'Hung''s work Qrt 3'!D156</f>
        <v>142.98000000000002</v>
      </c>
      <c r="K47" s="181">
        <f>-'Hung''s work Qrt 3'!E156</f>
        <v>13</v>
      </c>
      <c r="L47" s="181">
        <f>-'Hung''s work Qrt 3'!F156</f>
        <v>129.97999999999999</v>
      </c>
      <c r="M47" s="181">
        <f>-'Hung''s work Qrt 4'!D155</f>
        <v>0</v>
      </c>
      <c r="N47" s="181">
        <f>-'Hung''s work Qrt 4'!E155</f>
        <v>0</v>
      </c>
      <c r="O47" s="181">
        <f>-'Hung''s work Qrt 4'!F155</f>
        <v>0</v>
      </c>
      <c r="P47" s="206">
        <f t="shared" si="3"/>
        <v>269.8</v>
      </c>
      <c r="Q47" s="206">
        <f t="shared" si="4"/>
        <v>24.540000000000003</v>
      </c>
      <c r="R47" s="206">
        <f t="shared" si="5"/>
        <v>245.26</v>
      </c>
    </row>
    <row r="48" spans="3:18" x14ac:dyDescent="0.25">
      <c r="C48" s="147" t="s">
        <v>379</v>
      </c>
      <c r="D48" s="181">
        <f>-'Hung''s work Qrt 1'!D224</f>
        <v>0</v>
      </c>
      <c r="E48" s="181">
        <f>-'Hung''s work Qrt 1'!E224</f>
        <v>0</v>
      </c>
      <c r="F48" s="181">
        <f>-'Hung''s work Qrt 1'!F224</f>
        <v>0</v>
      </c>
      <c r="G48" s="181">
        <f>-'Hung''s work Qrt 2'!D204</f>
        <v>477.2</v>
      </c>
      <c r="H48" s="181">
        <f>-'Hung''s work Qrt 2'!E204</f>
        <v>43.38</v>
      </c>
      <c r="I48" s="181">
        <f>-'Hung''s work Qrt 2'!F204</f>
        <v>433.82000000000005</v>
      </c>
      <c r="J48" s="181">
        <f>-'Hung''s work Qrt 3'!D157</f>
        <v>0</v>
      </c>
      <c r="K48" s="181">
        <f>-'Hung''s work Qrt 3'!E157</f>
        <v>0</v>
      </c>
      <c r="L48" s="181">
        <f>-'Hung''s work Qrt 3'!F157</f>
        <v>0</v>
      </c>
      <c r="M48" s="181">
        <f>-'Hung''s work Qrt 4'!D156</f>
        <v>0</v>
      </c>
      <c r="N48" s="181">
        <f>-'Hung''s work Qrt 4'!E156</f>
        <v>0</v>
      </c>
      <c r="O48" s="181">
        <f>-'Hung''s work Qrt 4'!F156</f>
        <v>0</v>
      </c>
      <c r="P48" s="206">
        <f t="shared" si="3"/>
        <v>477.2</v>
      </c>
      <c r="Q48" s="206">
        <f t="shared" si="4"/>
        <v>43.38</v>
      </c>
      <c r="R48" s="206">
        <f t="shared" si="5"/>
        <v>433.82000000000005</v>
      </c>
    </row>
    <row r="49" spans="3:18" x14ac:dyDescent="0.25">
      <c r="C49" s="147" t="s">
        <v>117</v>
      </c>
      <c r="D49" s="181">
        <f>-'Hung''s work Qrt 1'!D225</f>
        <v>267</v>
      </c>
      <c r="E49" s="181">
        <f>-'Hung''s work Qrt 1'!E225</f>
        <v>24.27</v>
      </c>
      <c r="F49" s="181">
        <f>-'Hung''s work Qrt 1'!F225</f>
        <v>242.73</v>
      </c>
      <c r="G49" s="181">
        <f>-'Hung''s work Qrt 2'!D205</f>
        <v>0</v>
      </c>
      <c r="H49" s="181">
        <f>-'Hung''s work Qrt 2'!E205</f>
        <v>0</v>
      </c>
      <c r="I49" s="181">
        <f>-'Hung''s work Qrt 2'!F205</f>
        <v>0</v>
      </c>
      <c r="J49" s="181">
        <f>-'Hung''s work Qrt 3'!D158</f>
        <v>0</v>
      </c>
      <c r="K49" s="181">
        <f>-'Hung''s work Qrt 3'!E158</f>
        <v>0</v>
      </c>
      <c r="L49" s="181">
        <f>-'Hung''s work Qrt 3'!F158</f>
        <v>0</v>
      </c>
      <c r="M49" s="181">
        <f>-'Hung''s work Qrt 4'!D157</f>
        <v>0</v>
      </c>
      <c r="N49" s="181">
        <f>-'Hung''s work Qrt 4'!E157</f>
        <v>0</v>
      </c>
      <c r="O49" s="181">
        <f>-'Hung''s work Qrt 4'!F157</f>
        <v>0</v>
      </c>
      <c r="P49" s="206">
        <f t="shared" si="3"/>
        <v>267</v>
      </c>
      <c r="Q49" s="206">
        <f t="shared" si="4"/>
        <v>24.27</v>
      </c>
      <c r="R49" s="206">
        <f t="shared" si="5"/>
        <v>242.73</v>
      </c>
    </row>
    <row r="50" spans="3:18" x14ac:dyDescent="0.25">
      <c r="C50" s="147" t="s">
        <v>371</v>
      </c>
      <c r="D50" s="181">
        <f>-'Hung''s work Qrt 1'!D226</f>
        <v>2113.83</v>
      </c>
      <c r="E50" s="181">
        <f>-'Hung''s work Qrt 1'!E226</f>
        <v>192.17000000000002</v>
      </c>
      <c r="F50" s="181">
        <f>-'Hung''s work Qrt 1'!F226</f>
        <v>1921.66</v>
      </c>
      <c r="G50" s="181">
        <f>-'Hung''s work Qrt 2'!D206</f>
        <v>0</v>
      </c>
      <c r="H50" s="181">
        <f>-'Hung''s work Qrt 2'!E206</f>
        <v>0</v>
      </c>
      <c r="I50" s="181">
        <f>-'Hung''s work Qrt 2'!F206</f>
        <v>0</v>
      </c>
      <c r="J50" s="181">
        <f>-'Hung''s work Qrt 3'!D159</f>
        <v>1258.56</v>
      </c>
      <c r="K50" s="181">
        <f>-'Hung''s work Qrt 3'!E159</f>
        <v>114.42</v>
      </c>
      <c r="L50" s="181">
        <f>-'Hung''s work Qrt 3'!F159</f>
        <v>1144.1399999999999</v>
      </c>
      <c r="M50" s="181">
        <f>-'Hung''s work Qrt 4'!D158</f>
        <v>0</v>
      </c>
      <c r="N50" s="181">
        <f>-'Hung''s work Qrt 4'!E158</f>
        <v>0</v>
      </c>
      <c r="O50" s="181">
        <f>-'Hung''s work Qrt 4'!F158</f>
        <v>0</v>
      </c>
      <c r="P50" s="206">
        <f t="shared" si="3"/>
        <v>3372.39</v>
      </c>
      <c r="Q50" s="206">
        <f t="shared" si="4"/>
        <v>306.59000000000003</v>
      </c>
      <c r="R50" s="206">
        <f t="shared" si="5"/>
        <v>3065.8</v>
      </c>
    </row>
    <row r="51" spans="3:18" ht="15.75" thickBot="1" x14ac:dyDescent="0.3">
      <c r="C51" s="167" t="s">
        <v>393</v>
      </c>
      <c r="D51" s="215">
        <f>-'Hung''s work Qrt 1'!D227</f>
        <v>3650.6600000000003</v>
      </c>
      <c r="E51" s="215">
        <f>-'Hung''s work Qrt 1'!E227</f>
        <v>0</v>
      </c>
      <c r="F51" s="215">
        <f>-'Hung''s work Qrt 1'!F227</f>
        <v>3650.6600000000003</v>
      </c>
      <c r="G51" s="215">
        <f>-'Hung''s work Qrt 2'!D207</f>
        <v>3394.1600000000003</v>
      </c>
      <c r="H51" s="215">
        <f>-'Hung''s work Qrt 2'!E207</f>
        <v>0</v>
      </c>
      <c r="I51" s="215">
        <f>-'Hung''s work Qrt 2'!F207</f>
        <v>3394.1600000000003</v>
      </c>
      <c r="J51" s="215">
        <f>-'Hung''s work Qrt 3'!D160</f>
        <v>2591.7900000000004</v>
      </c>
      <c r="K51" s="215">
        <f>-'Hung''s work Qrt 3'!E160</f>
        <v>0</v>
      </c>
      <c r="L51" s="215">
        <f>-'Hung''s work Qrt 3'!F160</f>
        <v>2591.7900000000004</v>
      </c>
      <c r="M51" s="215">
        <f>-'Hung''s work Qrt 4'!D159</f>
        <v>2466.0099999999998</v>
      </c>
      <c r="N51" s="215">
        <f>-'Hung''s work Qrt 4'!E159</f>
        <v>0</v>
      </c>
      <c r="O51" s="215">
        <f>-'Hung''s work Qrt 4'!F159</f>
        <v>2466.0099999999998</v>
      </c>
      <c r="P51" s="216">
        <f t="shared" si="3"/>
        <v>12102.62</v>
      </c>
      <c r="Q51" s="216">
        <f t="shared" si="4"/>
        <v>0</v>
      </c>
      <c r="R51" s="216">
        <f t="shared" si="5"/>
        <v>12102.62</v>
      </c>
    </row>
    <row r="52" spans="3:18" x14ac:dyDescent="0.25">
      <c r="D52" s="181"/>
      <c r="E52" s="181"/>
      <c r="F52" s="181"/>
      <c r="G52" s="181"/>
      <c r="H52" s="181"/>
      <c r="I52" s="181"/>
      <c r="J52" s="181"/>
      <c r="K52" s="181"/>
      <c r="L52" s="181"/>
      <c r="M52" s="181"/>
      <c r="N52" s="181"/>
      <c r="O52" s="181"/>
      <c r="P52" s="119"/>
      <c r="Q52" s="119"/>
      <c r="R52" s="119"/>
    </row>
    <row r="53" spans="3:18" x14ac:dyDescent="0.25">
      <c r="D53" s="131">
        <f>SUM(D23:D52)</f>
        <v>96759.11</v>
      </c>
      <c r="E53" s="131">
        <f t="shared" ref="E53:O53" si="6">SUM(E23:E52)</f>
        <v>1422.71</v>
      </c>
      <c r="F53" s="131">
        <f t="shared" si="6"/>
        <v>95336.4</v>
      </c>
      <c r="G53" s="131">
        <f t="shared" si="6"/>
        <v>86380.590000000011</v>
      </c>
      <c r="H53" s="131">
        <f t="shared" si="6"/>
        <v>1053.81</v>
      </c>
      <c r="I53" s="131">
        <f t="shared" si="6"/>
        <v>85326.780000000013</v>
      </c>
      <c r="J53" s="131">
        <f t="shared" si="6"/>
        <v>70127.409999999989</v>
      </c>
      <c r="K53" s="131">
        <f t="shared" si="6"/>
        <v>1650.58</v>
      </c>
      <c r="L53" s="131">
        <f t="shared" si="6"/>
        <v>68476.83</v>
      </c>
      <c r="M53" s="131">
        <f t="shared" si="6"/>
        <v>45117</v>
      </c>
      <c r="N53" s="131">
        <f t="shared" si="6"/>
        <v>525.87</v>
      </c>
      <c r="O53" s="131">
        <f t="shared" si="6"/>
        <v>44591.130000000005</v>
      </c>
      <c r="P53" s="138">
        <f>M53+J53+G53+D53</f>
        <v>298384.11</v>
      </c>
      <c r="Q53" s="139">
        <f>N53+K53+H53+E53</f>
        <v>4652.9699999999993</v>
      </c>
      <c r="R53" s="138">
        <f>O53+L53+I53+F53</f>
        <v>293731.14</v>
      </c>
    </row>
    <row r="54" spans="3:18" x14ac:dyDescent="0.25">
      <c r="D54" s="286">
        <f>+D7+D46+D11-D12+D14</f>
        <v>19187.66</v>
      </c>
      <c r="G54" s="286">
        <f>+E7+G46+E11-E12+E14</f>
        <v>17095.16</v>
      </c>
      <c r="J54" s="286">
        <f>+F7+J46+F11-F12+F14</f>
        <v>3079.7900000000004</v>
      </c>
      <c r="M54" s="286">
        <f>+M7+M46+M11-M12+M14</f>
        <v>6779</v>
      </c>
      <c r="P54" s="140">
        <f>SUM(P23:P52)</f>
        <v>298384.11</v>
      </c>
      <c r="Q54" s="140">
        <f>SUM(Q23:Q52)</f>
        <v>4652.9700000000012</v>
      </c>
      <c r="R54" s="140">
        <f>SUM(R23:R52)</f>
        <v>293731.14</v>
      </c>
    </row>
    <row r="55" spans="3:18" x14ac:dyDescent="0.25">
      <c r="D55" s="286">
        <f>+D53-D54</f>
        <v>77571.45</v>
      </c>
      <c r="G55" s="286">
        <f>+G53-G54</f>
        <v>69285.430000000008</v>
      </c>
      <c r="J55" s="286">
        <f>+J53-J54</f>
        <v>67047.62</v>
      </c>
      <c r="M55" s="286">
        <f>+M53-M54</f>
        <v>38338</v>
      </c>
      <c r="R55" s="70">
        <f>P54-Q54</f>
        <v>293731.14</v>
      </c>
    </row>
  </sheetData>
  <phoneticPr fontId="14"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FM296"/>
  <sheetViews>
    <sheetView topLeftCell="B211" zoomScale="85" workbookViewId="0">
      <selection activeCell="G39" sqref="G39"/>
    </sheetView>
  </sheetViews>
  <sheetFormatPr defaultRowHeight="15" x14ac:dyDescent="0.25"/>
  <cols>
    <col min="1" max="1" width="9.140625" style="105" hidden="1" customWidth="1"/>
    <col min="2" max="2" width="14.85546875" style="73" customWidth="1"/>
    <col min="3" max="5" width="15.5703125" style="74" customWidth="1"/>
    <col min="6" max="6" width="22.7109375" style="75" bestFit="1" customWidth="1"/>
    <col min="7" max="7" width="75.28515625" style="76" customWidth="1"/>
    <col min="8" max="8" width="52.5703125" style="77" customWidth="1"/>
    <col min="9" max="16384" width="9.140625" style="77"/>
  </cols>
  <sheetData>
    <row r="2" spans="1:169" x14ac:dyDescent="0.25">
      <c r="B2" s="78" t="s">
        <v>351</v>
      </c>
      <c r="C2" s="79" t="s">
        <v>352</v>
      </c>
      <c r="D2" s="79"/>
    </row>
    <row r="3" spans="1:169" x14ac:dyDescent="0.25">
      <c r="B3" s="78" t="s">
        <v>353</v>
      </c>
      <c r="C3" s="80" t="s">
        <v>1030</v>
      </c>
      <c r="D3" s="81"/>
      <c r="E3" s="81" t="s">
        <v>354</v>
      </c>
      <c r="F3" s="309">
        <v>44012</v>
      </c>
    </row>
    <row r="4" spans="1:169" x14ac:dyDescent="0.25">
      <c r="B4" s="82" t="s">
        <v>355</v>
      </c>
    </row>
    <row r="5" spans="1:169" x14ac:dyDescent="0.25">
      <c r="A5" s="106" t="s">
        <v>365</v>
      </c>
      <c r="B5" s="83" t="s">
        <v>86</v>
      </c>
      <c r="C5" s="84" t="s">
        <v>239</v>
      </c>
      <c r="D5" s="84" t="s">
        <v>332</v>
      </c>
      <c r="E5" s="84" t="s">
        <v>333</v>
      </c>
      <c r="F5" s="85" t="s">
        <v>356</v>
      </c>
      <c r="G5" s="85" t="s">
        <v>240</v>
      </c>
    </row>
    <row r="6" spans="1:169" s="107" customFormat="1" x14ac:dyDescent="0.25">
      <c r="B6" s="86"/>
      <c r="C6" s="87"/>
      <c r="D6" s="87"/>
      <c r="E6" s="88"/>
      <c r="F6" s="89"/>
      <c r="G6" s="90"/>
      <c r="I6" s="108"/>
      <c r="J6" s="108"/>
      <c r="K6" s="108"/>
      <c r="L6" s="108"/>
      <c r="M6" s="108"/>
      <c r="N6" s="108"/>
      <c r="O6" s="108"/>
      <c r="P6" s="108"/>
      <c r="Q6" s="108"/>
      <c r="R6" s="108"/>
      <c r="S6" s="108"/>
      <c r="T6" s="108"/>
      <c r="U6" s="108"/>
      <c r="V6" s="108"/>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row>
    <row r="7" spans="1:169" s="111" customFormat="1" ht="18.75" x14ac:dyDescent="0.3">
      <c r="A7" s="110"/>
      <c r="B7" s="247" t="s">
        <v>2</v>
      </c>
      <c r="C7" s="170"/>
      <c r="D7" s="170"/>
      <c r="E7" s="170"/>
      <c r="F7"/>
      <c r="G7"/>
    </row>
    <row r="8" spans="1:169" s="254" customFormat="1" x14ac:dyDescent="0.25">
      <c r="A8" s="105"/>
      <c r="B8" s="249" t="s">
        <v>462</v>
      </c>
      <c r="C8" s="260">
        <v>-600</v>
      </c>
      <c r="D8" s="260">
        <v>0</v>
      </c>
      <c r="E8" s="260">
        <v>-600</v>
      </c>
      <c r="F8" s="262" t="s">
        <v>144</v>
      </c>
      <c r="G8" s="159" t="s">
        <v>463</v>
      </c>
      <c r="H8" t="s">
        <v>347</v>
      </c>
    </row>
    <row r="9" spans="1:169" s="254" customFormat="1" x14ac:dyDescent="0.25">
      <c r="A9" s="105"/>
      <c r="B9" s="249" t="s">
        <v>464</v>
      </c>
      <c r="C9" s="260">
        <v>-1490</v>
      </c>
      <c r="D9" s="260">
        <v>0</v>
      </c>
      <c r="E9" s="260">
        <v>-1490</v>
      </c>
      <c r="F9" s="262" t="s">
        <v>144</v>
      </c>
      <c r="G9" s="159" t="s">
        <v>465</v>
      </c>
      <c r="H9" t="s">
        <v>347</v>
      </c>
    </row>
    <row r="10" spans="1:169" s="254" customFormat="1" x14ac:dyDescent="0.25">
      <c r="A10" s="105"/>
      <c r="B10" s="249" t="s">
        <v>466</v>
      </c>
      <c r="C10" s="260">
        <v>-89.99</v>
      </c>
      <c r="D10" s="260">
        <v>-8.18</v>
      </c>
      <c r="E10" s="260">
        <v>-81.81</v>
      </c>
      <c r="F10" s="262" t="s">
        <v>126</v>
      </c>
      <c r="G10" s="159" t="s">
        <v>421</v>
      </c>
      <c r="H10" t="s">
        <v>444</v>
      </c>
    </row>
    <row r="11" spans="1:169" s="254" customFormat="1" x14ac:dyDescent="0.25">
      <c r="A11" s="105"/>
      <c r="B11" s="249" t="s">
        <v>467</v>
      </c>
      <c r="C11" s="260">
        <v>-484.88</v>
      </c>
      <c r="D11" s="260">
        <v>0</v>
      </c>
      <c r="E11" s="260">
        <v>-484.88</v>
      </c>
      <c r="F11" s="262" t="s">
        <v>393</v>
      </c>
      <c r="G11" s="159" t="s">
        <v>350</v>
      </c>
      <c r="H11" t="s">
        <v>347</v>
      </c>
    </row>
    <row r="12" spans="1:169" s="254" customFormat="1" x14ac:dyDescent="0.25">
      <c r="A12" s="105"/>
      <c r="B12" s="249" t="s">
        <v>467</v>
      </c>
      <c r="C12" s="260">
        <v>-2200</v>
      </c>
      <c r="D12" s="260">
        <v>-200</v>
      </c>
      <c r="E12" s="260">
        <v>-2000</v>
      </c>
      <c r="F12" s="262" t="s">
        <v>123</v>
      </c>
      <c r="G12" s="159" t="s">
        <v>440</v>
      </c>
      <c r="H12" t="s">
        <v>347</v>
      </c>
    </row>
    <row r="13" spans="1:169" s="254" customFormat="1" x14ac:dyDescent="0.25">
      <c r="A13" s="105"/>
      <c r="B13" s="249" t="s">
        <v>467</v>
      </c>
      <c r="C13" s="260">
        <v>-73.45</v>
      </c>
      <c r="D13" s="260">
        <v>-6.68</v>
      </c>
      <c r="E13" s="260">
        <v>-66.77</v>
      </c>
      <c r="F13" s="262" t="s">
        <v>316</v>
      </c>
      <c r="G13" s="159" t="s">
        <v>468</v>
      </c>
      <c r="H13" t="s">
        <v>444</v>
      </c>
    </row>
    <row r="14" spans="1:169" s="254" customFormat="1" x14ac:dyDescent="0.25">
      <c r="A14" s="105"/>
      <c r="B14" s="249" t="s">
        <v>469</v>
      </c>
      <c r="C14" s="260">
        <v>-4.49</v>
      </c>
      <c r="D14" s="260">
        <v>-0.41</v>
      </c>
      <c r="E14" s="260">
        <v>-4.08</v>
      </c>
      <c r="F14" s="262" t="s">
        <v>120</v>
      </c>
      <c r="G14" s="159" t="s">
        <v>445</v>
      </c>
      <c r="H14" t="s">
        <v>444</v>
      </c>
    </row>
    <row r="15" spans="1:169" s="254" customFormat="1" x14ac:dyDescent="0.25">
      <c r="A15" s="105"/>
      <c r="B15" s="249" t="s">
        <v>470</v>
      </c>
      <c r="C15" s="260">
        <v>-505.9</v>
      </c>
      <c r="D15" s="260">
        <v>-45.99</v>
      </c>
      <c r="E15" s="260">
        <v>-459.91</v>
      </c>
      <c r="F15" s="262" t="s">
        <v>119</v>
      </c>
      <c r="G15" s="159" t="s">
        <v>471</v>
      </c>
      <c r="H15" t="s">
        <v>347</v>
      </c>
    </row>
    <row r="16" spans="1:169" s="254" customFormat="1" x14ac:dyDescent="0.25">
      <c r="A16" s="105"/>
      <c r="B16" s="249" t="s">
        <v>472</v>
      </c>
      <c r="C16" s="260">
        <v>-276.83</v>
      </c>
      <c r="D16" s="260">
        <v>-25.17</v>
      </c>
      <c r="E16" s="260">
        <v>-251.66</v>
      </c>
      <c r="F16" s="262" t="s">
        <v>371</v>
      </c>
      <c r="G16" s="159" t="s">
        <v>473</v>
      </c>
      <c r="H16" t="s">
        <v>347</v>
      </c>
    </row>
    <row r="17" spans="1:8" s="254" customFormat="1" x14ac:dyDescent="0.25">
      <c r="A17" s="105"/>
      <c r="B17" s="249" t="s">
        <v>474</v>
      </c>
      <c r="C17" s="260">
        <v>-72.569999999999993</v>
      </c>
      <c r="D17" s="260">
        <v>-6.6</v>
      </c>
      <c r="E17" s="260">
        <v>-65.97</v>
      </c>
      <c r="F17" s="262" t="s">
        <v>316</v>
      </c>
      <c r="G17" s="159" t="s">
        <v>475</v>
      </c>
      <c r="H17" t="s">
        <v>444</v>
      </c>
    </row>
    <row r="18" spans="1:8" s="254" customFormat="1" x14ac:dyDescent="0.25">
      <c r="A18" s="105"/>
      <c r="B18" s="249" t="s">
        <v>476</v>
      </c>
      <c r="C18" s="260">
        <v>-5130</v>
      </c>
      <c r="D18" s="260">
        <v>0</v>
      </c>
      <c r="E18" s="260">
        <v>-5130</v>
      </c>
      <c r="F18" s="262" t="s">
        <v>144</v>
      </c>
      <c r="G18" s="159" t="s">
        <v>348</v>
      </c>
      <c r="H18" t="s">
        <v>347</v>
      </c>
    </row>
    <row r="19" spans="1:8" s="254" customFormat="1" x14ac:dyDescent="0.25">
      <c r="A19" s="105"/>
      <c r="B19" s="249" t="s">
        <v>476</v>
      </c>
      <c r="C19" s="260">
        <v>-1490</v>
      </c>
      <c r="D19" s="260">
        <v>0</v>
      </c>
      <c r="E19" s="260">
        <v>-1490</v>
      </c>
      <c r="F19" s="262" t="s">
        <v>144</v>
      </c>
      <c r="G19" s="159" t="s">
        <v>465</v>
      </c>
      <c r="H19" t="s">
        <v>347</v>
      </c>
    </row>
    <row r="20" spans="1:8" s="254" customFormat="1" x14ac:dyDescent="0.25">
      <c r="A20" s="105"/>
      <c r="B20" s="249" t="s">
        <v>477</v>
      </c>
      <c r="C20" s="260">
        <v>-69.989999999999995</v>
      </c>
      <c r="D20" s="260">
        <v>-6.36</v>
      </c>
      <c r="E20" s="260">
        <v>-63.63</v>
      </c>
      <c r="F20" s="262" t="s">
        <v>126</v>
      </c>
      <c r="G20" s="159" t="s">
        <v>421</v>
      </c>
      <c r="H20" t="s">
        <v>444</v>
      </c>
    </row>
    <row r="21" spans="1:8" s="254" customFormat="1" x14ac:dyDescent="0.25">
      <c r="A21" s="105"/>
      <c r="B21" s="249" t="s">
        <v>478</v>
      </c>
      <c r="C21" s="260">
        <v>-484.88</v>
      </c>
      <c r="D21" s="260">
        <v>0</v>
      </c>
      <c r="E21" s="260">
        <v>-484.88</v>
      </c>
      <c r="F21" s="262" t="s">
        <v>393</v>
      </c>
      <c r="G21" s="159" t="s">
        <v>350</v>
      </c>
      <c r="H21" t="s">
        <v>347</v>
      </c>
    </row>
    <row r="22" spans="1:8" s="254" customFormat="1" x14ac:dyDescent="0.25">
      <c r="A22" s="105"/>
      <c r="B22" s="249" t="s">
        <v>479</v>
      </c>
      <c r="C22" s="260">
        <v>-240.75</v>
      </c>
      <c r="D22" s="260">
        <v>-21.89</v>
      </c>
      <c r="E22" s="260">
        <v>-218.86</v>
      </c>
      <c r="F22" s="262" t="s">
        <v>126</v>
      </c>
      <c r="G22" s="159" t="s">
        <v>435</v>
      </c>
      <c r="H22" t="s">
        <v>347</v>
      </c>
    </row>
    <row r="23" spans="1:8" s="254" customFormat="1" x14ac:dyDescent="0.25">
      <c r="A23" s="105"/>
      <c r="B23" s="249" t="s">
        <v>479</v>
      </c>
      <c r="C23" s="260">
        <v>-290</v>
      </c>
      <c r="D23" s="260">
        <v>-26.36</v>
      </c>
      <c r="E23" s="260">
        <v>-263.64</v>
      </c>
      <c r="F23" s="262" t="s">
        <v>335</v>
      </c>
      <c r="G23" s="159" t="s">
        <v>480</v>
      </c>
      <c r="H23" t="s">
        <v>347</v>
      </c>
    </row>
    <row r="24" spans="1:8" s="254" customFormat="1" x14ac:dyDescent="0.25">
      <c r="A24" s="105"/>
      <c r="B24" s="249" t="s">
        <v>481</v>
      </c>
      <c r="C24" s="260">
        <v>-267</v>
      </c>
      <c r="D24" s="260">
        <v>-24.27</v>
      </c>
      <c r="E24" s="260">
        <v>-242.73</v>
      </c>
      <c r="F24" s="262" t="s">
        <v>117</v>
      </c>
      <c r="G24" s="159" t="s">
        <v>482</v>
      </c>
      <c r="H24" t="s">
        <v>347</v>
      </c>
    </row>
    <row r="25" spans="1:8" s="254" customFormat="1" x14ac:dyDescent="0.25">
      <c r="A25" s="105"/>
      <c r="B25" s="249" t="s">
        <v>481</v>
      </c>
      <c r="C25" s="260">
        <v>-499</v>
      </c>
      <c r="D25" s="260">
        <v>-45.36</v>
      </c>
      <c r="E25" s="260">
        <v>-453.64</v>
      </c>
      <c r="F25" s="262" t="s">
        <v>392</v>
      </c>
      <c r="G25" s="159" t="s">
        <v>431</v>
      </c>
      <c r="H25" t="s">
        <v>347</v>
      </c>
    </row>
    <row r="26" spans="1:8" s="254" customFormat="1" x14ac:dyDescent="0.25">
      <c r="A26" s="105"/>
      <c r="B26" s="249" t="s">
        <v>483</v>
      </c>
      <c r="C26" s="260">
        <v>-30.6</v>
      </c>
      <c r="D26" s="260">
        <v>-2.78</v>
      </c>
      <c r="E26" s="260">
        <v>-27.82</v>
      </c>
      <c r="F26" s="262" t="s">
        <v>396</v>
      </c>
      <c r="G26" s="159" t="s">
        <v>401</v>
      </c>
      <c r="H26" t="s">
        <v>347</v>
      </c>
    </row>
    <row r="27" spans="1:8" s="254" customFormat="1" x14ac:dyDescent="0.25">
      <c r="A27" s="105"/>
      <c r="B27" s="249" t="s">
        <v>484</v>
      </c>
      <c r="C27" s="260">
        <v>-61.88</v>
      </c>
      <c r="D27" s="260">
        <v>-5.63</v>
      </c>
      <c r="E27" s="260">
        <v>-56.25</v>
      </c>
      <c r="F27" s="262" t="s">
        <v>316</v>
      </c>
      <c r="G27" s="159" t="s">
        <v>434</v>
      </c>
      <c r="H27" t="s">
        <v>444</v>
      </c>
    </row>
    <row r="28" spans="1:8" s="254" customFormat="1" x14ac:dyDescent="0.25">
      <c r="A28" s="105"/>
      <c r="B28" s="249" t="s">
        <v>484</v>
      </c>
      <c r="C28" s="260">
        <v>-10</v>
      </c>
      <c r="D28" s="260">
        <v>0</v>
      </c>
      <c r="E28" s="260">
        <v>-10</v>
      </c>
      <c r="F28" s="262" t="s">
        <v>114</v>
      </c>
      <c r="G28" s="159" t="s">
        <v>357</v>
      </c>
      <c r="H28" t="s">
        <v>347</v>
      </c>
    </row>
    <row r="29" spans="1:8" s="254" customFormat="1" x14ac:dyDescent="0.25">
      <c r="A29" s="105"/>
      <c r="B29" s="249" t="s">
        <v>485</v>
      </c>
      <c r="C29" s="260">
        <v>-167.88</v>
      </c>
      <c r="D29" s="260">
        <v>-15.26</v>
      </c>
      <c r="E29" s="260">
        <v>-152.62</v>
      </c>
      <c r="F29" s="262" t="s">
        <v>392</v>
      </c>
      <c r="G29" s="159" t="s">
        <v>486</v>
      </c>
      <c r="H29" t="s">
        <v>347</v>
      </c>
    </row>
    <row r="30" spans="1:8" s="254" customFormat="1" x14ac:dyDescent="0.25">
      <c r="A30" s="105"/>
      <c r="B30" s="249" t="s">
        <v>487</v>
      </c>
      <c r="C30" s="260">
        <v>-76.41</v>
      </c>
      <c r="D30" s="260">
        <v>-6.95</v>
      </c>
      <c r="E30" s="260">
        <v>-69.459999999999994</v>
      </c>
      <c r="F30" s="262" t="s">
        <v>316</v>
      </c>
      <c r="G30" s="159" t="s">
        <v>434</v>
      </c>
      <c r="H30" t="s">
        <v>444</v>
      </c>
    </row>
    <row r="31" spans="1:8" s="254" customFormat="1" x14ac:dyDescent="0.25">
      <c r="A31" s="105"/>
      <c r="B31" s="249" t="s">
        <v>487</v>
      </c>
      <c r="C31" s="260">
        <v>-1490</v>
      </c>
      <c r="D31" s="260">
        <v>0</v>
      </c>
      <c r="E31" s="260">
        <v>-1490</v>
      </c>
      <c r="F31" s="262" t="s">
        <v>144</v>
      </c>
      <c r="G31" s="159" t="s">
        <v>488</v>
      </c>
      <c r="H31" t="s">
        <v>347</v>
      </c>
    </row>
    <row r="32" spans="1:8" s="254" customFormat="1" x14ac:dyDescent="0.25">
      <c r="A32" s="105"/>
      <c r="B32" s="249" t="s">
        <v>489</v>
      </c>
      <c r="C32" s="260">
        <v>-5130</v>
      </c>
      <c r="D32" s="260">
        <v>0</v>
      </c>
      <c r="E32" s="260">
        <v>-5130</v>
      </c>
      <c r="F32" s="262" t="s">
        <v>144</v>
      </c>
      <c r="G32" s="159" t="s">
        <v>348</v>
      </c>
      <c r="H32" t="s">
        <v>347</v>
      </c>
    </row>
    <row r="33" spans="1:8" s="254" customFormat="1" x14ac:dyDescent="0.25">
      <c r="A33" s="105"/>
      <c r="B33" s="249" t="s">
        <v>489</v>
      </c>
      <c r="C33" s="260">
        <v>-1458.7</v>
      </c>
      <c r="D33" s="260">
        <v>0</v>
      </c>
      <c r="E33" s="260">
        <v>-1458.7</v>
      </c>
      <c r="F33" s="262" t="s">
        <v>144</v>
      </c>
      <c r="G33" s="159" t="s">
        <v>3</v>
      </c>
      <c r="H33" t="s">
        <v>347</v>
      </c>
    </row>
    <row r="34" spans="1:8" s="254" customFormat="1" x14ac:dyDescent="0.25">
      <c r="A34" s="105"/>
      <c r="B34" s="249" t="s">
        <v>490</v>
      </c>
      <c r="C34" s="260">
        <v>-484.88</v>
      </c>
      <c r="D34" s="260">
        <v>0</v>
      </c>
      <c r="E34" s="260">
        <v>-484.88</v>
      </c>
      <c r="F34" s="262" t="s">
        <v>393</v>
      </c>
      <c r="G34" s="159" t="s">
        <v>350</v>
      </c>
      <c r="H34" t="s">
        <v>347</v>
      </c>
    </row>
    <row r="35" spans="1:8" s="254" customFormat="1" x14ac:dyDescent="0.25">
      <c r="A35" s="105"/>
      <c r="B35" s="249" t="s">
        <v>491</v>
      </c>
      <c r="C35" s="260">
        <v>-89.99</v>
      </c>
      <c r="D35" s="260">
        <v>-8.18</v>
      </c>
      <c r="E35" s="260">
        <v>-81.81</v>
      </c>
      <c r="F35" s="262" t="s">
        <v>126</v>
      </c>
      <c r="G35" s="159" t="s">
        <v>421</v>
      </c>
      <c r="H35" t="s">
        <v>444</v>
      </c>
    </row>
    <row r="36" spans="1:8" s="254" customFormat="1" x14ac:dyDescent="0.25">
      <c r="A36" s="105"/>
      <c r="B36" s="249" t="s">
        <v>492</v>
      </c>
      <c r="C36" s="260">
        <v>-40.56</v>
      </c>
      <c r="D36" s="260">
        <v>-3.69</v>
      </c>
      <c r="E36" s="260">
        <v>-36.869999999999997</v>
      </c>
      <c r="F36" s="262" t="s">
        <v>316</v>
      </c>
      <c r="G36" s="159" t="s">
        <v>434</v>
      </c>
      <c r="H36" t="s">
        <v>444</v>
      </c>
    </row>
    <row r="37" spans="1:8" s="254" customFormat="1" x14ac:dyDescent="0.25">
      <c r="A37" s="105"/>
      <c r="B37" s="249" t="s">
        <v>493</v>
      </c>
      <c r="C37" s="260">
        <v>-2668</v>
      </c>
      <c r="D37" s="260">
        <v>0</v>
      </c>
      <c r="E37" s="260">
        <v>-2668</v>
      </c>
      <c r="F37" s="262" t="s">
        <v>370</v>
      </c>
      <c r="G37" s="159" t="s">
        <v>494</v>
      </c>
      <c r="H37" t="s">
        <v>347</v>
      </c>
    </row>
    <row r="38" spans="1:8" s="254" customFormat="1" x14ac:dyDescent="0.25">
      <c r="A38" s="105"/>
      <c r="B38" s="249" t="s">
        <v>493</v>
      </c>
      <c r="C38" s="260">
        <v>-2200</v>
      </c>
      <c r="D38" s="260">
        <v>-200</v>
      </c>
      <c r="E38" s="260">
        <v>-2000</v>
      </c>
      <c r="F38" s="262" t="s">
        <v>123</v>
      </c>
      <c r="G38" s="159" t="s">
        <v>495</v>
      </c>
      <c r="H38" t="s">
        <v>347</v>
      </c>
    </row>
    <row r="39" spans="1:8" s="254" customFormat="1" x14ac:dyDescent="0.25">
      <c r="A39" s="105"/>
      <c r="B39" s="249" t="s">
        <v>493</v>
      </c>
      <c r="C39" s="260">
        <v>-1540</v>
      </c>
      <c r="D39" s="260">
        <v>-140</v>
      </c>
      <c r="E39" s="260">
        <v>-1400</v>
      </c>
      <c r="F39" s="262" t="s">
        <v>113</v>
      </c>
      <c r="G39" s="159" t="s">
        <v>496</v>
      </c>
      <c r="H39" t="s">
        <v>347</v>
      </c>
    </row>
    <row r="40" spans="1:8" s="254" customFormat="1" x14ac:dyDescent="0.25">
      <c r="A40" s="105"/>
      <c r="B40" s="249" t="s">
        <v>497</v>
      </c>
      <c r="C40" s="260">
        <v>-4.49</v>
      </c>
      <c r="D40" s="260">
        <v>-0.41</v>
      </c>
      <c r="E40" s="260">
        <v>-4.08</v>
      </c>
      <c r="F40" s="262" t="s">
        <v>120</v>
      </c>
      <c r="G40" s="159" t="s">
        <v>445</v>
      </c>
      <c r="H40" t="s">
        <v>444</v>
      </c>
    </row>
    <row r="41" spans="1:8" s="254" customFormat="1" x14ac:dyDescent="0.25">
      <c r="A41" s="105"/>
      <c r="B41" s="249" t="s">
        <v>498</v>
      </c>
      <c r="C41" s="260">
        <v>-1.07</v>
      </c>
      <c r="D41" s="260">
        <v>-0.1</v>
      </c>
      <c r="E41" s="260">
        <v>-0.97</v>
      </c>
      <c r="F41" s="262" t="s">
        <v>392</v>
      </c>
      <c r="G41" s="159" t="s">
        <v>447</v>
      </c>
      <c r="H41" t="s">
        <v>444</v>
      </c>
    </row>
    <row r="42" spans="1:8" s="254" customFormat="1" x14ac:dyDescent="0.25">
      <c r="A42" s="105"/>
      <c r="B42" s="249" t="s">
        <v>499</v>
      </c>
      <c r="C42" s="260">
        <v>-5130</v>
      </c>
      <c r="D42" s="260">
        <v>0</v>
      </c>
      <c r="E42" s="260">
        <v>-5130</v>
      </c>
      <c r="F42" s="262" t="s">
        <v>144</v>
      </c>
      <c r="G42" s="159" t="s">
        <v>348</v>
      </c>
      <c r="H42" t="s">
        <v>347</v>
      </c>
    </row>
    <row r="43" spans="1:8" s="254" customFormat="1" x14ac:dyDescent="0.25">
      <c r="A43" s="105"/>
      <c r="B43" s="249" t="s">
        <v>499</v>
      </c>
      <c r="C43" s="260">
        <v>-1458.7</v>
      </c>
      <c r="D43" s="260">
        <v>0</v>
      </c>
      <c r="E43" s="260">
        <v>-1458.7</v>
      </c>
      <c r="F43" s="262" t="s">
        <v>144</v>
      </c>
      <c r="G43" s="159" t="s">
        <v>3</v>
      </c>
      <c r="H43" t="s">
        <v>347</v>
      </c>
    </row>
    <row r="44" spans="1:8" s="254" customFormat="1" x14ac:dyDescent="0.25">
      <c r="A44" s="105"/>
      <c r="B44" s="249" t="s">
        <v>499</v>
      </c>
      <c r="C44" s="260">
        <v>-600</v>
      </c>
      <c r="D44" s="260">
        <v>0</v>
      </c>
      <c r="E44" s="260">
        <v>-600</v>
      </c>
      <c r="F44" s="262" t="s">
        <v>144</v>
      </c>
      <c r="G44" s="159" t="s">
        <v>463</v>
      </c>
      <c r="H44" t="s">
        <v>347</v>
      </c>
    </row>
    <row r="45" spans="1:8" s="254" customFormat="1" x14ac:dyDescent="0.25">
      <c r="A45" s="105"/>
      <c r="B45" s="249" t="s">
        <v>500</v>
      </c>
      <c r="C45" s="260">
        <v>-226.96</v>
      </c>
      <c r="D45" s="260">
        <v>-20.63</v>
      </c>
      <c r="E45" s="260">
        <v>-206.33</v>
      </c>
      <c r="F45" s="262" t="s">
        <v>126</v>
      </c>
      <c r="G45" s="159" t="s">
        <v>439</v>
      </c>
      <c r="H45" t="s">
        <v>347</v>
      </c>
    </row>
    <row r="46" spans="1:8" s="254" customFormat="1" x14ac:dyDescent="0.25">
      <c r="A46" s="105"/>
      <c r="B46" s="249" t="s">
        <v>501</v>
      </c>
      <c r="C46" s="260">
        <v>-484.88</v>
      </c>
      <c r="D46" s="260">
        <v>0</v>
      </c>
      <c r="E46" s="260">
        <v>-484.88</v>
      </c>
      <c r="F46" s="262" t="s">
        <v>393</v>
      </c>
      <c r="G46" s="159" t="s">
        <v>350</v>
      </c>
      <c r="H46" t="s">
        <v>347</v>
      </c>
    </row>
    <row r="47" spans="1:8" s="254" customFormat="1" x14ac:dyDescent="0.25">
      <c r="A47" s="105"/>
      <c r="B47" s="249" t="s">
        <v>501</v>
      </c>
      <c r="C47" s="260">
        <v>-7417</v>
      </c>
      <c r="D47" s="260">
        <v>0</v>
      </c>
      <c r="E47" s="260">
        <v>-7417</v>
      </c>
      <c r="F47" s="262" t="s">
        <v>370</v>
      </c>
      <c r="G47" s="159" t="s">
        <v>502</v>
      </c>
      <c r="H47" t="s">
        <v>347</v>
      </c>
    </row>
    <row r="48" spans="1:8" s="254" customFormat="1" x14ac:dyDescent="0.25">
      <c r="A48" s="105"/>
      <c r="B48" s="249" t="s">
        <v>501</v>
      </c>
      <c r="C48" s="260">
        <v>-3000</v>
      </c>
      <c r="D48" s="260">
        <v>0</v>
      </c>
      <c r="E48" s="260">
        <v>-3000</v>
      </c>
      <c r="F48" s="262" t="s">
        <v>370</v>
      </c>
      <c r="G48" s="159" t="s">
        <v>494</v>
      </c>
      <c r="H48" t="s">
        <v>347</v>
      </c>
    </row>
    <row r="49" spans="1:8" s="254" customFormat="1" x14ac:dyDescent="0.25">
      <c r="A49" s="105"/>
      <c r="B49" s="249" t="s">
        <v>503</v>
      </c>
      <c r="C49" s="260">
        <v>-69.989999999999995</v>
      </c>
      <c r="D49" s="260">
        <v>-6.36</v>
      </c>
      <c r="E49" s="260">
        <v>-63.63</v>
      </c>
      <c r="F49" s="262" t="s">
        <v>126</v>
      </c>
      <c r="G49" s="159" t="s">
        <v>421</v>
      </c>
      <c r="H49" t="s">
        <v>444</v>
      </c>
    </row>
    <row r="50" spans="1:8" s="254" customFormat="1" x14ac:dyDescent="0.25">
      <c r="A50" s="105"/>
      <c r="B50" s="249" t="s">
        <v>504</v>
      </c>
      <c r="C50" s="260">
        <v>-78.44</v>
      </c>
      <c r="D50" s="260">
        <v>-7.13</v>
      </c>
      <c r="E50" s="260">
        <v>-71.31</v>
      </c>
      <c r="F50" s="262" t="s">
        <v>316</v>
      </c>
      <c r="G50" s="159" t="s">
        <v>434</v>
      </c>
      <c r="H50" t="s">
        <v>444</v>
      </c>
    </row>
    <row r="51" spans="1:8" s="254" customFormat="1" x14ac:dyDescent="0.25">
      <c r="A51" s="105"/>
      <c r="B51" s="249" t="s">
        <v>505</v>
      </c>
      <c r="C51" s="260">
        <v>-5130</v>
      </c>
      <c r="D51" s="260">
        <v>0</v>
      </c>
      <c r="E51" s="260">
        <v>-5130</v>
      </c>
      <c r="F51" s="262" t="s">
        <v>144</v>
      </c>
      <c r="G51" s="159" t="s">
        <v>348</v>
      </c>
      <c r="H51" t="s">
        <v>347</v>
      </c>
    </row>
    <row r="52" spans="1:8" s="254" customFormat="1" x14ac:dyDescent="0.25">
      <c r="A52" s="105"/>
      <c r="B52" s="249" t="s">
        <v>506</v>
      </c>
      <c r="C52" s="260">
        <v>-87.82</v>
      </c>
      <c r="D52" s="260">
        <v>-7.98</v>
      </c>
      <c r="E52" s="260">
        <v>-79.84</v>
      </c>
      <c r="F52" s="262" t="s">
        <v>392</v>
      </c>
      <c r="G52" s="159" t="s">
        <v>507</v>
      </c>
      <c r="H52" t="s">
        <v>347</v>
      </c>
    </row>
    <row r="53" spans="1:8" s="254" customFormat="1" x14ac:dyDescent="0.25">
      <c r="A53" s="105"/>
      <c r="B53" s="249" t="s">
        <v>506</v>
      </c>
      <c r="C53" s="260">
        <v>-20000</v>
      </c>
      <c r="D53" s="260">
        <v>0</v>
      </c>
      <c r="E53" s="260">
        <v>-20000</v>
      </c>
      <c r="F53" s="262" t="s">
        <v>370</v>
      </c>
      <c r="G53" s="159" t="s">
        <v>502</v>
      </c>
      <c r="H53" t="s">
        <v>347</v>
      </c>
    </row>
    <row r="54" spans="1:8" s="254" customFormat="1" x14ac:dyDescent="0.25">
      <c r="A54" s="105"/>
      <c r="B54" s="249" t="s">
        <v>508</v>
      </c>
      <c r="C54" s="260">
        <v>-10</v>
      </c>
      <c r="D54" s="260">
        <v>0</v>
      </c>
      <c r="E54" s="260">
        <v>-10</v>
      </c>
      <c r="F54" s="262" t="s">
        <v>114</v>
      </c>
      <c r="G54" s="159" t="s">
        <v>357</v>
      </c>
      <c r="H54" t="s">
        <v>347</v>
      </c>
    </row>
    <row r="55" spans="1:8" s="254" customFormat="1" x14ac:dyDescent="0.25">
      <c r="A55" s="105"/>
      <c r="B55" s="249" t="s">
        <v>508</v>
      </c>
      <c r="C55" s="260">
        <v>-1458.7</v>
      </c>
      <c r="D55" s="260">
        <v>0</v>
      </c>
      <c r="E55" s="260">
        <v>-1458.7</v>
      </c>
      <c r="F55" s="262" t="s">
        <v>144</v>
      </c>
      <c r="G55" s="159" t="s">
        <v>3</v>
      </c>
      <c r="H55" t="s">
        <v>347</v>
      </c>
    </row>
    <row r="56" spans="1:8" s="254" customFormat="1" x14ac:dyDescent="0.25">
      <c r="A56" s="105"/>
      <c r="B56" s="249" t="s">
        <v>508</v>
      </c>
      <c r="C56" s="260">
        <v>-256.5</v>
      </c>
      <c r="D56" s="260">
        <v>0</v>
      </c>
      <c r="E56" s="260">
        <v>-256.5</v>
      </c>
      <c r="F56" s="262" t="s">
        <v>393</v>
      </c>
      <c r="G56" s="159" t="s">
        <v>509</v>
      </c>
      <c r="H56" t="s">
        <v>347</v>
      </c>
    </row>
    <row r="57" spans="1:8" s="254" customFormat="1" x14ac:dyDescent="0.25">
      <c r="A57" s="105"/>
      <c r="B57" s="249" t="s">
        <v>508</v>
      </c>
      <c r="C57" s="260">
        <v>-35.75</v>
      </c>
      <c r="D57" s="260">
        <v>-3.25</v>
      </c>
      <c r="E57" s="260">
        <v>-32.5</v>
      </c>
      <c r="F57" s="262" t="s">
        <v>396</v>
      </c>
      <c r="G57" s="159" t="s">
        <v>401</v>
      </c>
      <c r="H57" t="s">
        <v>347</v>
      </c>
    </row>
    <row r="58" spans="1:8" s="254" customFormat="1" x14ac:dyDescent="0.25">
      <c r="A58" s="105"/>
      <c r="B58" s="249" t="s">
        <v>510</v>
      </c>
      <c r="C58" s="260">
        <v>-58.38</v>
      </c>
      <c r="D58" s="260">
        <v>-5.31</v>
      </c>
      <c r="E58" s="260">
        <v>-53.07</v>
      </c>
      <c r="F58" s="262" t="s">
        <v>316</v>
      </c>
      <c r="G58" s="159" t="s">
        <v>446</v>
      </c>
      <c r="H58" t="s">
        <v>444</v>
      </c>
    </row>
    <row r="59" spans="1:8" s="254" customFormat="1" x14ac:dyDescent="0.25">
      <c r="A59" s="105"/>
      <c r="B59" s="249" t="s">
        <v>511</v>
      </c>
      <c r="C59" s="260">
        <v>-484.88</v>
      </c>
      <c r="D59" s="260">
        <v>0</v>
      </c>
      <c r="E59" s="260">
        <v>-484.88</v>
      </c>
      <c r="F59" s="262" t="s">
        <v>393</v>
      </c>
      <c r="G59" s="159" t="s">
        <v>350</v>
      </c>
      <c r="H59" t="s">
        <v>347</v>
      </c>
    </row>
    <row r="60" spans="1:8" s="254" customFormat="1" x14ac:dyDescent="0.25">
      <c r="A60" s="105"/>
      <c r="B60" s="249" t="s">
        <v>512</v>
      </c>
      <c r="C60" s="260">
        <v>-25.08</v>
      </c>
      <c r="D60" s="260">
        <v>-2.2799999999999998</v>
      </c>
      <c r="E60" s="260">
        <v>-22.8</v>
      </c>
      <c r="F60" s="262" t="s">
        <v>119</v>
      </c>
      <c r="G60" s="159" t="s">
        <v>513</v>
      </c>
      <c r="H60" t="s">
        <v>347</v>
      </c>
    </row>
    <row r="61" spans="1:8" s="254" customFormat="1" x14ac:dyDescent="0.25">
      <c r="A61" s="105"/>
      <c r="B61" s="249" t="s">
        <v>514</v>
      </c>
      <c r="C61" s="260">
        <v>-89.99</v>
      </c>
      <c r="D61" s="260">
        <v>-8.18</v>
      </c>
      <c r="E61" s="260">
        <v>-81.81</v>
      </c>
      <c r="F61" s="262" t="s">
        <v>126</v>
      </c>
      <c r="G61" s="159" t="s">
        <v>421</v>
      </c>
      <c r="H61" t="s">
        <v>444</v>
      </c>
    </row>
    <row r="62" spans="1:8" s="254" customFormat="1" x14ac:dyDescent="0.25">
      <c r="A62" s="105"/>
      <c r="B62" s="249" t="s">
        <v>515</v>
      </c>
      <c r="C62" s="260">
        <v>-36.39</v>
      </c>
      <c r="D62" s="260">
        <v>-3.31</v>
      </c>
      <c r="E62" s="260">
        <v>-33.08</v>
      </c>
      <c r="F62" s="262" t="s">
        <v>119</v>
      </c>
      <c r="G62" s="159" t="s">
        <v>429</v>
      </c>
      <c r="H62" t="s">
        <v>444</v>
      </c>
    </row>
    <row r="63" spans="1:8" s="254" customFormat="1" x14ac:dyDescent="0.25">
      <c r="A63" s="105"/>
      <c r="B63" s="249" t="s">
        <v>516</v>
      </c>
      <c r="C63" s="260">
        <v>-2200</v>
      </c>
      <c r="D63" s="260">
        <v>-200</v>
      </c>
      <c r="E63" s="260">
        <v>-2000</v>
      </c>
      <c r="F63" s="262" t="s">
        <v>123</v>
      </c>
      <c r="G63" s="159" t="s">
        <v>440</v>
      </c>
      <c r="H63" t="s">
        <v>347</v>
      </c>
    </row>
    <row r="64" spans="1:8" s="254" customFormat="1" x14ac:dyDescent="0.25">
      <c r="A64" s="105"/>
      <c r="B64" s="249" t="s">
        <v>516</v>
      </c>
      <c r="C64" s="260">
        <v>-74.37</v>
      </c>
      <c r="D64" s="260">
        <v>-6.76</v>
      </c>
      <c r="E64" s="260">
        <v>-67.61</v>
      </c>
      <c r="F64" s="262" t="s">
        <v>316</v>
      </c>
      <c r="G64" s="159" t="s">
        <v>446</v>
      </c>
      <c r="H64" t="s">
        <v>444</v>
      </c>
    </row>
    <row r="65" spans="1:8" s="254" customFormat="1" x14ac:dyDescent="0.25">
      <c r="A65" s="105"/>
      <c r="B65" s="249" t="s">
        <v>516</v>
      </c>
      <c r="C65" s="260">
        <v>-5130</v>
      </c>
      <c r="D65" s="260">
        <v>0</v>
      </c>
      <c r="E65" s="260">
        <v>-5130</v>
      </c>
      <c r="F65" s="262" t="s">
        <v>144</v>
      </c>
      <c r="G65" s="159" t="s">
        <v>348</v>
      </c>
      <c r="H65" t="s">
        <v>347</v>
      </c>
    </row>
    <row r="66" spans="1:8" s="254" customFormat="1" x14ac:dyDescent="0.25">
      <c r="A66" s="105"/>
      <c r="B66" s="249" t="s">
        <v>516</v>
      </c>
      <c r="C66" s="260">
        <v>-1000</v>
      </c>
      <c r="D66" s="260">
        <v>-90.91</v>
      </c>
      <c r="E66" s="260">
        <v>-909.09</v>
      </c>
      <c r="F66" s="262" t="s">
        <v>334</v>
      </c>
      <c r="G66" s="159" t="s">
        <v>517</v>
      </c>
      <c r="H66" t="s">
        <v>347</v>
      </c>
    </row>
    <row r="67" spans="1:8" s="254" customFormat="1" x14ac:dyDescent="0.25">
      <c r="A67" s="105"/>
      <c r="B67" s="249" t="s">
        <v>518</v>
      </c>
      <c r="C67" s="260">
        <v>-314.52999999999997</v>
      </c>
      <c r="D67" s="260">
        <v>-28.59</v>
      </c>
      <c r="E67" s="260">
        <v>-285.94</v>
      </c>
      <c r="F67" s="262" t="s">
        <v>392</v>
      </c>
      <c r="G67" s="159" t="s">
        <v>447</v>
      </c>
      <c r="H67" t="s">
        <v>444</v>
      </c>
    </row>
    <row r="68" spans="1:8" s="254" customFormat="1" x14ac:dyDescent="0.25">
      <c r="A68" s="105"/>
      <c r="B68" s="249" t="s">
        <v>519</v>
      </c>
      <c r="C68" s="260">
        <v>-25</v>
      </c>
      <c r="D68" s="260">
        <v>-2.27</v>
      </c>
      <c r="E68" s="260">
        <v>-22.73</v>
      </c>
      <c r="F68" s="262" t="s">
        <v>392</v>
      </c>
      <c r="G68" s="159" t="s">
        <v>520</v>
      </c>
      <c r="H68" t="s">
        <v>444</v>
      </c>
    </row>
    <row r="69" spans="1:8" s="254" customFormat="1" x14ac:dyDescent="0.25">
      <c r="A69" s="105"/>
      <c r="B69" s="249" t="s">
        <v>519</v>
      </c>
      <c r="C69" s="260">
        <v>-6.48</v>
      </c>
      <c r="D69" s="260">
        <v>-0.59</v>
      </c>
      <c r="E69" s="260">
        <v>-5.89</v>
      </c>
      <c r="F69" s="262" t="s">
        <v>392</v>
      </c>
      <c r="G69" s="159" t="s">
        <v>521</v>
      </c>
      <c r="H69" t="s">
        <v>444</v>
      </c>
    </row>
    <row r="70" spans="1:8" s="254" customFormat="1" x14ac:dyDescent="0.25">
      <c r="A70" s="105"/>
      <c r="B70" s="249" t="s">
        <v>522</v>
      </c>
      <c r="C70" s="260">
        <v>-28.5</v>
      </c>
      <c r="D70" s="260">
        <v>-2.59</v>
      </c>
      <c r="E70" s="260">
        <v>-25.91</v>
      </c>
      <c r="F70" s="262" t="s">
        <v>392</v>
      </c>
      <c r="G70" s="159" t="s">
        <v>523</v>
      </c>
      <c r="H70" t="s">
        <v>444</v>
      </c>
    </row>
    <row r="71" spans="1:8" s="254" customFormat="1" x14ac:dyDescent="0.25">
      <c r="A71" s="105"/>
      <c r="B71" s="249" t="s">
        <v>524</v>
      </c>
      <c r="C71" s="260">
        <v>-13.85</v>
      </c>
      <c r="D71" s="260">
        <v>-1.26</v>
      </c>
      <c r="E71" s="260">
        <v>-12.59</v>
      </c>
      <c r="F71" s="262" t="s">
        <v>392</v>
      </c>
      <c r="G71" s="159" t="s">
        <v>525</v>
      </c>
      <c r="H71" t="s">
        <v>444</v>
      </c>
    </row>
    <row r="72" spans="1:8" s="254" customFormat="1" x14ac:dyDescent="0.25">
      <c r="A72" s="105"/>
      <c r="B72" s="249" t="s">
        <v>524</v>
      </c>
      <c r="C72" s="260">
        <v>-4.49</v>
      </c>
      <c r="D72" s="260">
        <v>-0.41</v>
      </c>
      <c r="E72" s="260">
        <v>-4.08</v>
      </c>
      <c r="F72" s="262" t="s">
        <v>120</v>
      </c>
      <c r="G72" s="159" t="s">
        <v>445</v>
      </c>
      <c r="H72" t="s">
        <v>444</v>
      </c>
    </row>
    <row r="73" spans="1:8" s="254" customFormat="1" x14ac:dyDescent="0.25">
      <c r="A73" s="105"/>
      <c r="B73" s="249" t="s">
        <v>524</v>
      </c>
      <c r="C73" s="260">
        <v>-135</v>
      </c>
      <c r="D73" s="260">
        <v>-12.27</v>
      </c>
      <c r="E73" s="260">
        <v>-122.73</v>
      </c>
      <c r="F73" s="262" t="s">
        <v>392</v>
      </c>
      <c r="G73" s="159" t="s">
        <v>520</v>
      </c>
      <c r="H73" t="s">
        <v>444</v>
      </c>
    </row>
    <row r="74" spans="1:8" s="254" customFormat="1" x14ac:dyDescent="0.25">
      <c r="A74" s="105"/>
      <c r="B74" s="249" t="s">
        <v>524</v>
      </c>
      <c r="C74" s="260">
        <v>-8.0500000000000007</v>
      </c>
      <c r="D74" s="260">
        <v>-0.73</v>
      </c>
      <c r="E74" s="260">
        <v>-7.32</v>
      </c>
      <c r="F74" s="262" t="s">
        <v>392</v>
      </c>
      <c r="G74" s="159" t="s">
        <v>526</v>
      </c>
      <c r="H74" t="s">
        <v>444</v>
      </c>
    </row>
    <row r="75" spans="1:8" s="254" customFormat="1" x14ac:dyDescent="0.25">
      <c r="A75" s="105"/>
      <c r="B75" s="249" t="s">
        <v>527</v>
      </c>
      <c r="C75" s="260">
        <v>-30</v>
      </c>
      <c r="D75" s="260">
        <v>-2.73</v>
      </c>
      <c r="E75" s="260">
        <v>-27.27</v>
      </c>
      <c r="F75" s="262" t="s">
        <v>316</v>
      </c>
      <c r="G75" s="159" t="s">
        <v>367</v>
      </c>
      <c r="H75" t="s">
        <v>444</v>
      </c>
    </row>
    <row r="76" spans="1:8" s="254" customFormat="1" x14ac:dyDescent="0.25">
      <c r="A76" s="105"/>
      <c r="B76" s="249" t="s">
        <v>527</v>
      </c>
      <c r="C76" s="260">
        <v>-1458.7</v>
      </c>
      <c r="D76" s="260">
        <v>0</v>
      </c>
      <c r="E76" s="260">
        <v>-1458.7</v>
      </c>
      <c r="F76" s="262" t="s">
        <v>144</v>
      </c>
      <c r="G76" s="159" t="s">
        <v>3</v>
      </c>
      <c r="H76" t="s">
        <v>347</v>
      </c>
    </row>
    <row r="77" spans="1:8" s="254" customFormat="1" x14ac:dyDescent="0.25">
      <c r="A77" s="105"/>
      <c r="B77" s="249" t="s">
        <v>528</v>
      </c>
      <c r="C77" s="260">
        <v>-484.88</v>
      </c>
      <c r="D77" s="260">
        <v>0</v>
      </c>
      <c r="E77" s="260">
        <v>-484.88</v>
      </c>
      <c r="F77" s="262" t="s">
        <v>393</v>
      </c>
      <c r="G77" s="159" t="s">
        <v>350</v>
      </c>
      <c r="H77" t="s">
        <v>347</v>
      </c>
    </row>
    <row r="78" spans="1:8" s="254" customFormat="1" x14ac:dyDescent="0.25">
      <c r="A78" s="105"/>
      <c r="B78" s="249" t="s">
        <v>529</v>
      </c>
      <c r="C78" s="260">
        <v>-69.989999999999995</v>
      </c>
      <c r="D78" s="260">
        <v>-6.36</v>
      </c>
      <c r="E78" s="260">
        <v>-63.63</v>
      </c>
      <c r="F78" s="262" t="s">
        <v>126</v>
      </c>
      <c r="G78" s="159" t="s">
        <v>421</v>
      </c>
      <c r="H78" t="s">
        <v>444</v>
      </c>
    </row>
    <row r="79" spans="1:8" s="254" customFormat="1" x14ac:dyDescent="0.25">
      <c r="A79" s="105"/>
      <c r="B79" s="249" t="s">
        <v>530</v>
      </c>
      <c r="C79" s="260">
        <v>-5130</v>
      </c>
      <c r="D79" s="260">
        <v>0</v>
      </c>
      <c r="E79" s="260">
        <v>-5130</v>
      </c>
      <c r="F79" s="262" t="s">
        <v>144</v>
      </c>
      <c r="G79" s="159" t="s">
        <v>348</v>
      </c>
      <c r="H79" t="s">
        <v>347</v>
      </c>
    </row>
    <row r="80" spans="1:8" s="254" customFormat="1" x14ac:dyDescent="0.25">
      <c r="A80" s="105"/>
      <c r="B80" s="249" t="s">
        <v>530</v>
      </c>
      <c r="C80" s="260">
        <v>-225.75</v>
      </c>
      <c r="D80" s="260">
        <v>-20.52</v>
      </c>
      <c r="E80" s="260">
        <v>-205.23</v>
      </c>
      <c r="F80" s="262" t="s">
        <v>126</v>
      </c>
      <c r="G80" s="159" t="s">
        <v>439</v>
      </c>
      <c r="H80" t="s">
        <v>347</v>
      </c>
    </row>
    <row r="81" spans="1:8" s="254" customFormat="1" x14ac:dyDescent="0.25">
      <c r="A81" s="105"/>
      <c r="B81" s="249" t="s">
        <v>531</v>
      </c>
      <c r="C81" s="260">
        <v>-72.59</v>
      </c>
      <c r="D81" s="260">
        <v>-6.6</v>
      </c>
      <c r="E81" s="260">
        <v>-65.989999999999995</v>
      </c>
      <c r="F81" s="262" t="s">
        <v>316</v>
      </c>
      <c r="G81" s="159" t="s">
        <v>446</v>
      </c>
      <c r="H81" t="s">
        <v>444</v>
      </c>
    </row>
    <row r="82" spans="1:8" s="254" customFormat="1" x14ac:dyDescent="0.25">
      <c r="A82" s="105"/>
      <c r="B82" s="249" t="s">
        <v>532</v>
      </c>
      <c r="C82" s="260">
        <v>-28.35</v>
      </c>
      <c r="D82" s="260">
        <v>-2.58</v>
      </c>
      <c r="E82" s="260">
        <v>-25.77</v>
      </c>
      <c r="F82" s="262" t="s">
        <v>316</v>
      </c>
      <c r="G82" s="159" t="s">
        <v>434</v>
      </c>
      <c r="H82" t="s">
        <v>444</v>
      </c>
    </row>
    <row r="83" spans="1:8" s="254" customFormat="1" x14ac:dyDescent="0.25">
      <c r="A83" s="105"/>
      <c r="B83" s="249" t="s">
        <v>533</v>
      </c>
      <c r="C83" s="260">
        <v>-1458.7</v>
      </c>
      <c r="D83" s="260">
        <v>0</v>
      </c>
      <c r="E83" s="260">
        <v>-1458.7</v>
      </c>
      <c r="F83" s="262" t="s">
        <v>144</v>
      </c>
      <c r="G83" s="159" t="s">
        <v>3</v>
      </c>
      <c r="H83" t="s">
        <v>347</v>
      </c>
    </row>
    <row r="84" spans="1:8" s="254" customFormat="1" x14ac:dyDescent="0.25">
      <c r="A84" s="105"/>
      <c r="B84" s="249" t="s">
        <v>533</v>
      </c>
      <c r="C84" s="260">
        <v>-600</v>
      </c>
      <c r="D84" s="260">
        <v>0</v>
      </c>
      <c r="E84" s="260">
        <v>-600</v>
      </c>
      <c r="F84" s="262" t="s">
        <v>144</v>
      </c>
      <c r="G84" s="159" t="s">
        <v>448</v>
      </c>
      <c r="H84" t="s">
        <v>347</v>
      </c>
    </row>
    <row r="85" spans="1:8" s="254" customFormat="1" x14ac:dyDescent="0.25">
      <c r="A85" s="105"/>
      <c r="B85" s="249" t="s">
        <v>534</v>
      </c>
      <c r="C85" s="260">
        <v>-484.88</v>
      </c>
      <c r="D85" s="260">
        <v>0</v>
      </c>
      <c r="E85" s="260">
        <v>-484.88</v>
      </c>
      <c r="F85" s="262" t="s">
        <v>393</v>
      </c>
      <c r="G85" s="159" t="s">
        <v>350</v>
      </c>
      <c r="H85" t="s">
        <v>347</v>
      </c>
    </row>
    <row r="86" spans="1:8" s="254" customFormat="1" x14ac:dyDescent="0.25">
      <c r="A86" s="105"/>
      <c r="B86" s="249" t="s">
        <v>534</v>
      </c>
      <c r="C86" s="260">
        <v>-28.51</v>
      </c>
      <c r="D86" s="260">
        <v>-2.59</v>
      </c>
      <c r="E86" s="260">
        <v>-25.92</v>
      </c>
      <c r="F86" s="262" t="s">
        <v>316</v>
      </c>
      <c r="G86" s="159" t="s">
        <v>434</v>
      </c>
      <c r="H86" t="s">
        <v>444</v>
      </c>
    </row>
    <row r="87" spans="1:8" s="254" customFormat="1" x14ac:dyDescent="0.25">
      <c r="A87" s="105"/>
      <c r="B87" s="249" t="s">
        <v>535</v>
      </c>
      <c r="C87" s="260">
        <v>-10</v>
      </c>
      <c r="D87" s="260">
        <v>0</v>
      </c>
      <c r="E87" s="260">
        <v>-10</v>
      </c>
      <c r="F87" s="262" t="s">
        <v>114</v>
      </c>
      <c r="G87" s="159" t="s">
        <v>357</v>
      </c>
      <c r="H87" t="s">
        <v>347</v>
      </c>
    </row>
    <row r="88" spans="1:8" s="254" customFormat="1" x14ac:dyDescent="0.25">
      <c r="A88" s="105"/>
      <c r="B88" s="249" t="s">
        <v>535</v>
      </c>
      <c r="C88" s="260">
        <v>-1837</v>
      </c>
      <c r="D88" s="260">
        <v>-167</v>
      </c>
      <c r="E88" s="260">
        <v>-1670</v>
      </c>
      <c r="F88" s="262" t="s">
        <v>371</v>
      </c>
      <c r="G88" s="159" t="s">
        <v>536</v>
      </c>
      <c r="H88" t="s">
        <v>347</v>
      </c>
    </row>
    <row r="89" spans="1:8" s="254" customFormat="1" x14ac:dyDescent="0.25">
      <c r="A89" s="105"/>
      <c r="B89" s="249" t="s">
        <v>535</v>
      </c>
      <c r="C89" s="260">
        <v>-24.9</v>
      </c>
      <c r="D89" s="260">
        <v>-2.2599999999999998</v>
      </c>
      <c r="E89" s="260">
        <v>-22.64</v>
      </c>
      <c r="F89" s="262" t="s">
        <v>396</v>
      </c>
      <c r="G89" s="159" t="s">
        <v>401</v>
      </c>
      <c r="H89" t="s">
        <v>347</v>
      </c>
    </row>
    <row r="90" spans="1:8" s="254" customFormat="1" x14ac:dyDescent="0.25">
      <c r="A90" s="105"/>
      <c r="B90" s="249" t="s">
        <v>535</v>
      </c>
      <c r="C90" s="260">
        <v>-10.94</v>
      </c>
      <c r="D90" s="260">
        <v>-0.99</v>
      </c>
      <c r="E90" s="260">
        <v>-9.9499999999999993</v>
      </c>
      <c r="F90" s="262" t="s">
        <v>392</v>
      </c>
      <c r="G90" s="159" t="s">
        <v>447</v>
      </c>
      <c r="H90" t="s">
        <v>444</v>
      </c>
    </row>
    <row r="91" spans="1:8" s="176" customFormat="1" x14ac:dyDescent="0.25">
      <c r="A91" s="110"/>
      <c r="B91" s="91"/>
      <c r="C91" s="187"/>
      <c r="D91" s="187"/>
      <c r="E91" s="187"/>
      <c r="F91"/>
      <c r="G91"/>
      <c r="H91"/>
    </row>
    <row r="92" spans="1:8" s="188" customFormat="1" x14ac:dyDescent="0.25">
      <c r="A92" s="110"/>
      <c r="B92" s="243" t="s">
        <v>359</v>
      </c>
      <c r="C92" s="244">
        <f>SUM(C8:C91)</f>
        <v>-96759.110000000015</v>
      </c>
      <c r="D92" s="244">
        <f>SUM(D8:D91)</f>
        <v>-1422.7099999999994</v>
      </c>
      <c r="E92" s="244">
        <f>SUM(E8:E91)</f>
        <v>-95336.400000000009</v>
      </c>
      <c r="F92" s="245"/>
      <c r="G92" s="246"/>
      <c r="H92" s="171"/>
    </row>
    <row r="93" spans="1:8" s="71" customFormat="1" x14ac:dyDescent="0.25">
      <c r="A93" s="172"/>
      <c r="B93" s="91" t="s">
        <v>0</v>
      </c>
      <c r="C93" s="170" t="s">
        <v>0</v>
      </c>
      <c r="D93" s="170" t="s">
        <v>0</v>
      </c>
      <c r="E93" s="170" t="s">
        <v>0</v>
      </c>
      <c r="F93" t="s">
        <v>0</v>
      </c>
      <c r="G93" t="s">
        <v>0</v>
      </c>
      <c r="H93" s="111"/>
    </row>
    <row r="94" spans="1:8" s="71" customFormat="1" ht="18.75" x14ac:dyDescent="0.3">
      <c r="A94" s="110"/>
      <c r="B94" s="247" t="s">
        <v>1</v>
      </c>
      <c r="C94" s="170"/>
      <c r="D94" s="170"/>
      <c r="E94" s="170"/>
      <c r="F94"/>
      <c r="G94"/>
      <c r="H94" s="20"/>
    </row>
    <row r="95" spans="1:8" s="176" customFormat="1" x14ac:dyDescent="0.25">
      <c r="A95" s="110"/>
      <c r="B95" s="91"/>
      <c r="C95" s="170"/>
      <c r="D95" s="170"/>
      <c r="E95" s="170"/>
      <c r="F95"/>
      <c r="G95"/>
      <c r="H95"/>
    </row>
    <row r="96" spans="1:8" s="254" customFormat="1" x14ac:dyDescent="0.25">
      <c r="A96" s="105"/>
      <c r="B96" s="249" t="s">
        <v>464</v>
      </c>
      <c r="C96" s="260">
        <v>876</v>
      </c>
      <c r="D96" s="260">
        <v>79.64</v>
      </c>
      <c r="E96" s="260">
        <v>796.36</v>
      </c>
      <c r="F96" s="262" t="s">
        <v>109</v>
      </c>
      <c r="G96" s="159" t="s">
        <v>537</v>
      </c>
      <c r="H96" t="s">
        <v>358</v>
      </c>
    </row>
    <row r="97" spans="1:8" s="71" customFormat="1" x14ac:dyDescent="0.25">
      <c r="A97" s="105"/>
      <c r="B97" s="249" t="s">
        <v>466</v>
      </c>
      <c r="C97" s="260">
        <v>2027.22</v>
      </c>
      <c r="D97" s="260">
        <v>184.29</v>
      </c>
      <c r="E97" s="260">
        <v>1842.93</v>
      </c>
      <c r="F97" s="262" t="s">
        <v>109</v>
      </c>
      <c r="G97" s="159" t="s">
        <v>538</v>
      </c>
      <c r="H97" t="s">
        <v>358</v>
      </c>
    </row>
    <row r="98" spans="1:8" s="71" customFormat="1" x14ac:dyDescent="0.25">
      <c r="A98" s="105"/>
      <c r="B98" s="249" t="s">
        <v>467</v>
      </c>
      <c r="C98" s="260">
        <v>929</v>
      </c>
      <c r="D98" s="260">
        <v>84.45</v>
      </c>
      <c r="E98" s="260">
        <v>844.55</v>
      </c>
      <c r="F98" s="262" t="s">
        <v>109</v>
      </c>
      <c r="G98" s="159" t="s">
        <v>539</v>
      </c>
      <c r="H98" t="s">
        <v>358</v>
      </c>
    </row>
    <row r="99" spans="1:8" s="71" customFormat="1" x14ac:dyDescent="0.25">
      <c r="A99" s="105"/>
      <c r="B99" s="249" t="s">
        <v>540</v>
      </c>
      <c r="C99" s="260">
        <v>1544.11</v>
      </c>
      <c r="D99" s="260">
        <v>140.37</v>
      </c>
      <c r="E99" s="260">
        <v>1403.74</v>
      </c>
      <c r="F99" s="262" t="s">
        <v>109</v>
      </c>
      <c r="G99" s="159" t="s">
        <v>541</v>
      </c>
      <c r="H99" t="s">
        <v>358</v>
      </c>
    </row>
    <row r="100" spans="1:8" s="71" customFormat="1" x14ac:dyDescent="0.25">
      <c r="A100" s="105"/>
      <c r="B100" s="249" t="s">
        <v>542</v>
      </c>
      <c r="C100" s="260">
        <v>3742.56</v>
      </c>
      <c r="D100" s="260">
        <v>340.23</v>
      </c>
      <c r="E100" s="260">
        <v>3402.33</v>
      </c>
      <c r="F100" s="262" t="s">
        <v>109</v>
      </c>
      <c r="G100" s="159" t="s">
        <v>543</v>
      </c>
      <c r="H100" t="s">
        <v>358</v>
      </c>
    </row>
    <row r="101" spans="1:8" s="71" customFormat="1" x14ac:dyDescent="0.25">
      <c r="A101" s="105"/>
      <c r="B101" s="249" t="s">
        <v>542</v>
      </c>
      <c r="C101" s="260">
        <v>70</v>
      </c>
      <c r="D101" s="260">
        <v>6.36</v>
      </c>
      <c r="E101" s="260">
        <v>63.64</v>
      </c>
      <c r="F101" s="262" t="s">
        <v>109</v>
      </c>
      <c r="G101" s="159" t="s">
        <v>544</v>
      </c>
      <c r="H101" t="s">
        <v>358</v>
      </c>
    </row>
    <row r="102" spans="1:8" s="71" customFormat="1" x14ac:dyDescent="0.25">
      <c r="A102" s="105"/>
      <c r="B102" s="249" t="s">
        <v>542</v>
      </c>
      <c r="C102" s="260">
        <v>150</v>
      </c>
      <c r="D102" s="260">
        <v>13.64</v>
      </c>
      <c r="E102" s="260">
        <v>136.36000000000001</v>
      </c>
      <c r="F102" s="262" t="s">
        <v>109</v>
      </c>
      <c r="G102" s="159" t="s">
        <v>545</v>
      </c>
      <c r="H102" t="s">
        <v>358</v>
      </c>
    </row>
    <row r="103" spans="1:8" s="71" customFormat="1" x14ac:dyDescent="0.25">
      <c r="A103" s="105"/>
      <c r="B103" s="249" t="s">
        <v>546</v>
      </c>
      <c r="C103" s="260">
        <v>1423.8</v>
      </c>
      <c r="D103" s="260">
        <v>129.44</v>
      </c>
      <c r="E103" s="260">
        <v>1294.3599999999999</v>
      </c>
      <c r="F103" s="262" t="s">
        <v>109</v>
      </c>
      <c r="G103" s="159" t="s">
        <v>547</v>
      </c>
      <c r="H103" t="s">
        <v>358</v>
      </c>
    </row>
    <row r="104" spans="1:8" s="71" customFormat="1" x14ac:dyDescent="0.25">
      <c r="A104" s="105"/>
      <c r="B104" s="249" t="s">
        <v>546</v>
      </c>
      <c r="C104" s="260">
        <v>1372.1</v>
      </c>
      <c r="D104" s="260">
        <v>124.74</v>
      </c>
      <c r="E104" s="260">
        <v>1247.3599999999999</v>
      </c>
      <c r="F104" s="262" t="s">
        <v>109</v>
      </c>
      <c r="G104" s="159" t="s">
        <v>548</v>
      </c>
      <c r="H104" t="s">
        <v>358</v>
      </c>
    </row>
    <row r="105" spans="1:8" s="71" customFormat="1" x14ac:dyDescent="0.25">
      <c r="A105" s="105"/>
      <c r="B105" s="249" t="s">
        <v>469</v>
      </c>
      <c r="C105" s="260">
        <v>1316.86</v>
      </c>
      <c r="D105" s="260">
        <v>119.71</v>
      </c>
      <c r="E105" s="260">
        <v>1197.1500000000001</v>
      </c>
      <c r="F105" s="262" t="s">
        <v>109</v>
      </c>
      <c r="G105" s="159" t="s">
        <v>549</v>
      </c>
      <c r="H105" t="s">
        <v>358</v>
      </c>
    </row>
    <row r="106" spans="1:8" s="71" customFormat="1" x14ac:dyDescent="0.25">
      <c r="A106" s="105"/>
      <c r="B106" s="249" t="s">
        <v>470</v>
      </c>
      <c r="C106" s="260">
        <v>650</v>
      </c>
      <c r="D106" s="260">
        <v>59.09</v>
      </c>
      <c r="E106" s="260">
        <v>590.91</v>
      </c>
      <c r="F106" s="262" t="s">
        <v>109</v>
      </c>
      <c r="G106" s="159" t="s">
        <v>550</v>
      </c>
      <c r="H106" t="s">
        <v>358</v>
      </c>
    </row>
    <row r="107" spans="1:8" s="71" customFormat="1" x14ac:dyDescent="0.25">
      <c r="A107" s="105"/>
      <c r="B107" s="249" t="s">
        <v>470</v>
      </c>
      <c r="C107" s="260">
        <v>958</v>
      </c>
      <c r="D107" s="260">
        <v>87.09</v>
      </c>
      <c r="E107" s="260">
        <v>870.91</v>
      </c>
      <c r="F107" s="262" t="s">
        <v>109</v>
      </c>
      <c r="G107" s="159" t="s">
        <v>551</v>
      </c>
      <c r="H107" t="s">
        <v>358</v>
      </c>
    </row>
    <row r="108" spans="1:8" s="71" customFormat="1" x14ac:dyDescent="0.25">
      <c r="A108" s="105"/>
      <c r="B108" s="249" t="s">
        <v>470</v>
      </c>
      <c r="C108" s="260">
        <v>1840</v>
      </c>
      <c r="D108" s="260">
        <v>167.27</v>
      </c>
      <c r="E108" s="260">
        <v>1672.73</v>
      </c>
      <c r="F108" s="262" t="s">
        <v>109</v>
      </c>
      <c r="G108" s="159" t="s">
        <v>552</v>
      </c>
      <c r="H108" t="s">
        <v>358</v>
      </c>
    </row>
    <row r="109" spans="1:8" s="71" customFormat="1" x14ac:dyDescent="0.25">
      <c r="A109" s="105"/>
      <c r="B109" s="249" t="s">
        <v>553</v>
      </c>
      <c r="C109" s="260">
        <v>1981.32</v>
      </c>
      <c r="D109" s="260">
        <v>180.12</v>
      </c>
      <c r="E109" s="260">
        <v>1801.2</v>
      </c>
      <c r="F109" s="262" t="s">
        <v>109</v>
      </c>
      <c r="G109" s="159" t="s">
        <v>554</v>
      </c>
      <c r="H109" t="s">
        <v>358</v>
      </c>
    </row>
    <row r="110" spans="1:8" s="71" customFormat="1" x14ac:dyDescent="0.25">
      <c r="A110" s="105"/>
      <c r="B110" s="249" t="s">
        <v>553</v>
      </c>
      <c r="C110" s="260">
        <v>977</v>
      </c>
      <c r="D110" s="260">
        <v>88.82</v>
      </c>
      <c r="E110" s="260">
        <v>888.18</v>
      </c>
      <c r="F110" s="262" t="s">
        <v>109</v>
      </c>
      <c r="G110" s="159" t="s">
        <v>555</v>
      </c>
      <c r="H110" t="s">
        <v>358</v>
      </c>
    </row>
    <row r="111" spans="1:8" s="71" customFormat="1" x14ac:dyDescent="0.25">
      <c r="A111" s="105"/>
      <c r="B111" s="249" t="s">
        <v>553</v>
      </c>
      <c r="C111" s="260">
        <v>1836.78</v>
      </c>
      <c r="D111" s="260">
        <v>166.98</v>
      </c>
      <c r="E111" s="260">
        <v>1669.8</v>
      </c>
      <c r="F111" s="262" t="s">
        <v>109</v>
      </c>
      <c r="G111" s="159" t="s">
        <v>556</v>
      </c>
      <c r="H111" t="s">
        <v>358</v>
      </c>
    </row>
    <row r="112" spans="1:8" s="71" customFormat="1" x14ac:dyDescent="0.25">
      <c r="A112" s="105"/>
      <c r="B112" s="249" t="s">
        <v>472</v>
      </c>
      <c r="C112" s="260">
        <v>2261.13</v>
      </c>
      <c r="D112" s="260">
        <v>205.56</v>
      </c>
      <c r="E112" s="260">
        <v>2055.5700000000002</v>
      </c>
      <c r="F112" s="262" t="s">
        <v>109</v>
      </c>
      <c r="G112" s="159" t="s">
        <v>557</v>
      </c>
      <c r="H112" t="s">
        <v>358</v>
      </c>
    </row>
    <row r="113" spans="1:8" s="71" customFormat="1" x14ac:dyDescent="0.25">
      <c r="A113" s="105"/>
      <c r="B113" s="249" t="s">
        <v>558</v>
      </c>
      <c r="C113" s="260">
        <v>1608</v>
      </c>
      <c r="D113" s="260">
        <v>146.18</v>
      </c>
      <c r="E113" s="260">
        <v>1461.82</v>
      </c>
      <c r="F113" s="262" t="s">
        <v>109</v>
      </c>
      <c r="G113" s="159" t="s">
        <v>559</v>
      </c>
      <c r="H113" t="s">
        <v>358</v>
      </c>
    </row>
    <row r="114" spans="1:8" s="71" customFormat="1" x14ac:dyDescent="0.25">
      <c r="A114" s="105"/>
      <c r="B114" s="249" t="s">
        <v>558</v>
      </c>
      <c r="C114" s="260">
        <v>75</v>
      </c>
      <c r="D114" s="260">
        <v>6.82</v>
      </c>
      <c r="E114" s="260">
        <v>68.180000000000007</v>
      </c>
      <c r="F114" s="262" t="s">
        <v>109</v>
      </c>
      <c r="G114" s="159" t="s">
        <v>560</v>
      </c>
      <c r="H114" t="s">
        <v>358</v>
      </c>
    </row>
    <row r="115" spans="1:8" s="71" customFormat="1" x14ac:dyDescent="0.25">
      <c r="A115" s="105"/>
      <c r="B115" s="249" t="s">
        <v>558</v>
      </c>
      <c r="C115" s="260">
        <v>250</v>
      </c>
      <c r="D115" s="260">
        <v>22.73</v>
      </c>
      <c r="E115" s="260">
        <v>227.27</v>
      </c>
      <c r="F115" s="262" t="s">
        <v>109</v>
      </c>
      <c r="G115" s="159" t="s">
        <v>561</v>
      </c>
      <c r="H115" t="s">
        <v>358</v>
      </c>
    </row>
    <row r="116" spans="1:8" s="71" customFormat="1" x14ac:dyDescent="0.25">
      <c r="A116" s="105"/>
      <c r="B116" s="249" t="s">
        <v>558</v>
      </c>
      <c r="C116" s="260">
        <v>77.44</v>
      </c>
      <c r="D116" s="260">
        <v>7.04</v>
      </c>
      <c r="E116" s="260">
        <v>70.400000000000006</v>
      </c>
      <c r="F116" s="262" t="s">
        <v>109</v>
      </c>
      <c r="G116" s="159" t="s">
        <v>562</v>
      </c>
      <c r="H116" t="s">
        <v>358</v>
      </c>
    </row>
    <row r="117" spans="1:8" s="71" customFormat="1" x14ac:dyDescent="0.25">
      <c r="A117" s="105"/>
      <c r="B117" s="249" t="s">
        <v>563</v>
      </c>
      <c r="C117" s="260">
        <v>30</v>
      </c>
      <c r="D117" s="260">
        <v>2.73</v>
      </c>
      <c r="E117" s="260">
        <v>27.27</v>
      </c>
      <c r="F117" s="262" t="s">
        <v>109</v>
      </c>
      <c r="G117" s="159" t="s">
        <v>564</v>
      </c>
      <c r="H117" t="s">
        <v>358</v>
      </c>
    </row>
    <row r="118" spans="1:8" s="71" customFormat="1" x14ac:dyDescent="0.25">
      <c r="A118" s="105"/>
      <c r="B118" s="249" t="s">
        <v>476</v>
      </c>
      <c r="C118" s="260">
        <v>3742.56</v>
      </c>
      <c r="D118" s="260">
        <v>340.23</v>
      </c>
      <c r="E118" s="260">
        <v>3402.33</v>
      </c>
      <c r="F118" s="262" t="s">
        <v>109</v>
      </c>
      <c r="G118" s="159" t="s">
        <v>565</v>
      </c>
      <c r="H118" t="s">
        <v>358</v>
      </c>
    </row>
    <row r="119" spans="1:8" s="71" customFormat="1" x14ac:dyDescent="0.25">
      <c r="A119" s="105"/>
      <c r="B119" s="249" t="s">
        <v>476</v>
      </c>
      <c r="C119" s="260">
        <v>55.86</v>
      </c>
      <c r="D119" s="260">
        <v>5.08</v>
      </c>
      <c r="E119" s="260">
        <v>50.78</v>
      </c>
      <c r="F119" s="262" t="s">
        <v>109</v>
      </c>
      <c r="G119" s="159" t="s">
        <v>566</v>
      </c>
      <c r="H119" t="s">
        <v>358</v>
      </c>
    </row>
    <row r="120" spans="1:8" s="71" customFormat="1" x14ac:dyDescent="0.25">
      <c r="A120" s="105"/>
      <c r="B120" s="249" t="s">
        <v>476</v>
      </c>
      <c r="C120" s="260">
        <v>131.99</v>
      </c>
      <c r="D120" s="260">
        <v>12</v>
      </c>
      <c r="E120" s="260">
        <v>119.99</v>
      </c>
      <c r="F120" s="262" t="s">
        <v>109</v>
      </c>
      <c r="G120" s="159" t="s">
        <v>567</v>
      </c>
      <c r="H120" t="s">
        <v>358</v>
      </c>
    </row>
    <row r="121" spans="1:8" s="71" customFormat="1" x14ac:dyDescent="0.25">
      <c r="A121" s="105"/>
      <c r="B121" s="249" t="s">
        <v>477</v>
      </c>
      <c r="C121" s="260">
        <v>43</v>
      </c>
      <c r="D121" s="260">
        <v>3.91</v>
      </c>
      <c r="E121" s="260">
        <v>39.090000000000003</v>
      </c>
      <c r="F121" s="262" t="s">
        <v>109</v>
      </c>
      <c r="G121" s="159" t="s">
        <v>568</v>
      </c>
      <c r="H121" t="s">
        <v>358</v>
      </c>
    </row>
    <row r="122" spans="1:8" s="71" customFormat="1" x14ac:dyDescent="0.25">
      <c r="A122" s="105"/>
      <c r="B122" s="249" t="s">
        <v>478</v>
      </c>
      <c r="C122" s="260">
        <v>356.97</v>
      </c>
      <c r="D122" s="260">
        <v>32.450000000000003</v>
      </c>
      <c r="E122" s="260">
        <v>324.52</v>
      </c>
      <c r="F122" s="262" t="s">
        <v>109</v>
      </c>
      <c r="G122" s="159" t="s">
        <v>569</v>
      </c>
      <c r="H122" t="s">
        <v>358</v>
      </c>
    </row>
    <row r="123" spans="1:8" s="71" customFormat="1" x14ac:dyDescent="0.25">
      <c r="A123" s="105"/>
      <c r="B123" s="91" t="s">
        <v>478</v>
      </c>
      <c r="C123" s="260">
        <v>2700</v>
      </c>
      <c r="D123" s="260">
        <v>245.45</v>
      </c>
      <c r="E123" s="260">
        <v>2454.5500000000002</v>
      </c>
      <c r="F123" s="262" t="s">
        <v>109</v>
      </c>
      <c r="G123" t="s">
        <v>570</v>
      </c>
      <c r="H123" t="s">
        <v>358</v>
      </c>
    </row>
    <row r="124" spans="1:8" s="71" customFormat="1" x14ac:dyDescent="0.25">
      <c r="A124" s="105"/>
      <c r="B124" s="91" t="s">
        <v>478</v>
      </c>
      <c r="C124" s="260">
        <v>2459</v>
      </c>
      <c r="D124" s="260">
        <v>223.55</v>
      </c>
      <c r="E124" s="260">
        <v>2235.4499999999998</v>
      </c>
      <c r="F124" s="262" t="s">
        <v>109</v>
      </c>
      <c r="G124" t="s">
        <v>571</v>
      </c>
      <c r="H124" t="s">
        <v>358</v>
      </c>
    </row>
    <row r="125" spans="1:8" s="254" customFormat="1" x14ac:dyDescent="0.25">
      <c r="A125" s="105"/>
      <c r="B125" s="249" t="s">
        <v>478</v>
      </c>
      <c r="C125" s="260">
        <v>290.85000000000002</v>
      </c>
      <c r="D125" s="260">
        <v>26.44</v>
      </c>
      <c r="E125" s="260">
        <v>264.41000000000003</v>
      </c>
      <c r="F125" s="262" t="s">
        <v>109</v>
      </c>
      <c r="G125" s="159" t="s">
        <v>572</v>
      </c>
      <c r="H125" t="s">
        <v>358</v>
      </c>
    </row>
    <row r="126" spans="1:8" s="254" customFormat="1" x14ac:dyDescent="0.25">
      <c r="A126" s="105"/>
      <c r="B126" s="249" t="s">
        <v>479</v>
      </c>
      <c r="C126" s="260">
        <v>142</v>
      </c>
      <c r="D126" s="260">
        <v>12.91</v>
      </c>
      <c r="E126" s="260">
        <v>129.09</v>
      </c>
      <c r="F126" s="262" t="s">
        <v>109</v>
      </c>
      <c r="G126" s="159" t="s">
        <v>573</v>
      </c>
      <c r="H126" t="s">
        <v>358</v>
      </c>
    </row>
    <row r="127" spans="1:8" s="254" customFormat="1" x14ac:dyDescent="0.25">
      <c r="A127" s="105"/>
      <c r="B127" s="249" t="s">
        <v>479</v>
      </c>
      <c r="C127" s="260">
        <v>399</v>
      </c>
      <c r="D127" s="260">
        <v>36.270000000000003</v>
      </c>
      <c r="E127" s="260">
        <v>362.73</v>
      </c>
      <c r="F127" s="262" t="s">
        <v>109</v>
      </c>
      <c r="G127" s="159" t="s">
        <v>574</v>
      </c>
      <c r="H127" t="s">
        <v>358</v>
      </c>
    </row>
    <row r="128" spans="1:8" s="254" customFormat="1" x14ac:dyDescent="0.25">
      <c r="A128" s="105"/>
      <c r="B128" s="249" t="s">
        <v>479</v>
      </c>
      <c r="C128" s="260">
        <v>150</v>
      </c>
      <c r="D128" s="260">
        <v>13.64</v>
      </c>
      <c r="E128" s="260">
        <v>136.36000000000001</v>
      </c>
      <c r="F128" s="262" t="s">
        <v>109</v>
      </c>
      <c r="G128" s="159" t="s">
        <v>575</v>
      </c>
      <c r="H128" t="s">
        <v>358</v>
      </c>
    </row>
    <row r="129" spans="1:8" s="254" customFormat="1" x14ac:dyDescent="0.25">
      <c r="A129" s="105"/>
      <c r="B129" s="249" t="s">
        <v>479</v>
      </c>
      <c r="C129" s="260">
        <v>60</v>
      </c>
      <c r="D129" s="260">
        <v>5.45</v>
      </c>
      <c r="E129" s="260">
        <v>54.55</v>
      </c>
      <c r="F129" s="262" t="s">
        <v>109</v>
      </c>
      <c r="G129" s="159" t="s">
        <v>576</v>
      </c>
      <c r="H129" t="s">
        <v>358</v>
      </c>
    </row>
    <row r="130" spans="1:8" s="254" customFormat="1" x14ac:dyDescent="0.25">
      <c r="A130" s="105"/>
      <c r="B130" s="249" t="s">
        <v>577</v>
      </c>
      <c r="C130" s="260">
        <v>400</v>
      </c>
      <c r="D130" s="260">
        <v>36.36</v>
      </c>
      <c r="E130" s="260">
        <v>363.64</v>
      </c>
      <c r="F130" s="262" t="s">
        <v>109</v>
      </c>
      <c r="G130" s="159" t="s">
        <v>578</v>
      </c>
      <c r="H130" t="s">
        <v>358</v>
      </c>
    </row>
    <row r="131" spans="1:8" s="254" customFormat="1" x14ac:dyDescent="0.25">
      <c r="A131" s="105"/>
      <c r="B131" s="249" t="s">
        <v>577</v>
      </c>
      <c r="C131" s="260">
        <v>2067</v>
      </c>
      <c r="D131" s="260">
        <v>187.91</v>
      </c>
      <c r="E131" s="260">
        <v>1879.09</v>
      </c>
      <c r="F131" s="262" t="s">
        <v>109</v>
      </c>
      <c r="G131" s="159" t="s">
        <v>579</v>
      </c>
      <c r="H131" t="s">
        <v>358</v>
      </c>
    </row>
    <row r="132" spans="1:8" s="254" customFormat="1" x14ac:dyDescent="0.25">
      <c r="A132" s="105"/>
      <c r="B132" s="249" t="s">
        <v>481</v>
      </c>
      <c r="C132" s="260">
        <v>33</v>
      </c>
      <c r="D132" s="260">
        <v>3</v>
      </c>
      <c r="E132" s="260">
        <v>30</v>
      </c>
      <c r="F132" s="262" t="s">
        <v>109</v>
      </c>
      <c r="G132" s="159" t="s">
        <v>580</v>
      </c>
      <c r="H132" t="s">
        <v>358</v>
      </c>
    </row>
    <row r="133" spans="1:8" s="254" customFormat="1" x14ac:dyDescent="0.25">
      <c r="A133" s="105"/>
      <c r="B133" s="249" t="s">
        <v>481</v>
      </c>
      <c r="C133" s="260">
        <v>546.04999999999995</v>
      </c>
      <c r="D133" s="260">
        <v>49.64</v>
      </c>
      <c r="E133" s="260">
        <v>496.41</v>
      </c>
      <c r="F133" s="262" t="s">
        <v>109</v>
      </c>
      <c r="G133" s="159" t="s">
        <v>581</v>
      </c>
      <c r="H133" t="s">
        <v>358</v>
      </c>
    </row>
    <row r="134" spans="1:8" s="254" customFormat="1" x14ac:dyDescent="0.25">
      <c r="A134" s="105"/>
      <c r="B134" s="249" t="s">
        <v>481</v>
      </c>
      <c r="C134" s="260">
        <v>149</v>
      </c>
      <c r="D134" s="260">
        <v>13.55</v>
      </c>
      <c r="E134" s="260">
        <v>135.44999999999999</v>
      </c>
      <c r="F134" s="262" t="s">
        <v>109</v>
      </c>
      <c r="G134" s="159" t="s">
        <v>582</v>
      </c>
      <c r="H134" t="s">
        <v>358</v>
      </c>
    </row>
    <row r="135" spans="1:8" s="254" customFormat="1" x14ac:dyDescent="0.25">
      <c r="A135" s="105"/>
      <c r="B135" s="249" t="s">
        <v>583</v>
      </c>
      <c r="C135" s="260">
        <v>747.9</v>
      </c>
      <c r="D135" s="260">
        <v>67.989999999999995</v>
      </c>
      <c r="E135" s="260">
        <v>679.91</v>
      </c>
      <c r="F135" s="262" t="s">
        <v>109</v>
      </c>
      <c r="G135" s="159" t="s">
        <v>584</v>
      </c>
      <c r="H135" t="s">
        <v>358</v>
      </c>
    </row>
    <row r="136" spans="1:8" s="254" customFormat="1" x14ac:dyDescent="0.25">
      <c r="A136" s="105"/>
      <c r="B136" s="249" t="s">
        <v>585</v>
      </c>
      <c r="C136" s="260">
        <v>57.07</v>
      </c>
      <c r="D136" s="260">
        <v>5.19</v>
      </c>
      <c r="E136" s="260">
        <v>51.88</v>
      </c>
      <c r="F136" s="262" t="s">
        <v>109</v>
      </c>
      <c r="G136" s="159" t="s">
        <v>586</v>
      </c>
      <c r="H136" t="s">
        <v>358</v>
      </c>
    </row>
    <row r="137" spans="1:8" s="254" customFormat="1" x14ac:dyDescent="0.25">
      <c r="A137" s="105"/>
      <c r="B137" s="249" t="s">
        <v>492</v>
      </c>
      <c r="C137" s="260">
        <v>25</v>
      </c>
      <c r="D137" s="260">
        <v>2.27</v>
      </c>
      <c r="E137" s="260">
        <v>22.73</v>
      </c>
      <c r="F137" s="262" t="s">
        <v>109</v>
      </c>
      <c r="G137" s="159" t="s">
        <v>587</v>
      </c>
      <c r="H137" t="s">
        <v>358</v>
      </c>
    </row>
    <row r="138" spans="1:8" s="254" customFormat="1" x14ac:dyDescent="0.25">
      <c r="A138" s="105"/>
      <c r="B138" s="249" t="s">
        <v>497</v>
      </c>
      <c r="C138" s="260">
        <v>100</v>
      </c>
      <c r="D138" s="260">
        <v>9.09</v>
      </c>
      <c r="E138" s="260">
        <v>90.91</v>
      </c>
      <c r="F138" s="262" t="s">
        <v>109</v>
      </c>
      <c r="G138" s="159" t="s">
        <v>588</v>
      </c>
      <c r="H138" t="s">
        <v>358</v>
      </c>
    </row>
    <row r="139" spans="1:8" s="254" customFormat="1" x14ac:dyDescent="0.25">
      <c r="A139" s="105"/>
      <c r="B139" s="249" t="s">
        <v>497</v>
      </c>
      <c r="C139" s="260">
        <v>22.77</v>
      </c>
      <c r="D139" s="260">
        <v>2.0699999999999998</v>
      </c>
      <c r="E139" s="260">
        <v>20.7</v>
      </c>
      <c r="F139" s="262" t="s">
        <v>109</v>
      </c>
      <c r="G139" s="159" t="s">
        <v>589</v>
      </c>
      <c r="H139" t="s">
        <v>358</v>
      </c>
    </row>
    <row r="140" spans="1:8" s="254" customFormat="1" x14ac:dyDescent="0.25">
      <c r="A140" s="105"/>
      <c r="B140" s="249" t="s">
        <v>500</v>
      </c>
      <c r="C140" s="260">
        <v>4340.33</v>
      </c>
      <c r="D140" s="260">
        <v>394.58</v>
      </c>
      <c r="E140" s="260">
        <v>3945.75</v>
      </c>
      <c r="F140" s="262" t="s">
        <v>109</v>
      </c>
      <c r="G140" s="159" t="s">
        <v>590</v>
      </c>
      <c r="H140" t="s">
        <v>358</v>
      </c>
    </row>
    <row r="141" spans="1:8" s="254" customFormat="1" x14ac:dyDescent="0.25">
      <c r="A141" s="105"/>
      <c r="B141" s="249" t="s">
        <v>500</v>
      </c>
      <c r="C141" s="260">
        <v>250</v>
      </c>
      <c r="D141" s="260">
        <v>22.73</v>
      </c>
      <c r="E141" s="260">
        <v>227.27</v>
      </c>
      <c r="F141" s="262" t="s">
        <v>109</v>
      </c>
      <c r="G141" s="159" t="s">
        <v>591</v>
      </c>
      <c r="H141" t="s">
        <v>358</v>
      </c>
    </row>
    <row r="142" spans="1:8" s="254" customFormat="1" x14ac:dyDescent="0.25">
      <c r="A142" s="105"/>
      <c r="B142" s="249" t="s">
        <v>592</v>
      </c>
      <c r="C142" s="260">
        <v>5250</v>
      </c>
      <c r="D142" s="260">
        <v>477.27</v>
      </c>
      <c r="E142" s="260">
        <v>4772.7299999999996</v>
      </c>
      <c r="F142" s="262" t="s">
        <v>109</v>
      </c>
      <c r="G142" s="159" t="s">
        <v>593</v>
      </c>
      <c r="H142" t="s">
        <v>358</v>
      </c>
    </row>
    <row r="143" spans="1:8" s="254" customFormat="1" x14ac:dyDescent="0.25">
      <c r="A143" s="105"/>
      <c r="B143" s="249" t="s">
        <v>594</v>
      </c>
      <c r="C143" s="260">
        <v>1373.92</v>
      </c>
      <c r="D143" s="260">
        <v>124.9</v>
      </c>
      <c r="E143" s="260">
        <v>1249.02</v>
      </c>
      <c r="F143" s="262" t="s">
        <v>109</v>
      </c>
      <c r="G143" s="159" t="s">
        <v>595</v>
      </c>
      <c r="H143" t="s">
        <v>358</v>
      </c>
    </row>
    <row r="144" spans="1:8" s="254" customFormat="1" x14ac:dyDescent="0.25">
      <c r="A144" s="105"/>
      <c r="B144" s="249" t="s">
        <v>594</v>
      </c>
      <c r="C144" s="260">
        <v>3110.45</v>
      </c>
      <c r="D144" s="260">
        <v>282.77</v>
      </c>
      <c r="E144" s="260">
        <v>2827.68</v>
      </c>
      <c r="F144" s="262" t="s">
        <v>109</v>
      </c>
      <c r="G144" s="159" t="s">
        <v>596</v>
      </c>
      <c r="H144" t="s">
        <v>358</v>
      </c>
    </row>
    <row r="145" spans="1:8" s="254" customFormat="1" x14ac:dyDescent="0.25">
      <c r="A145" s="105"/>
      <c r="B145" s="249" t="s">
        <v>504</v>
      </c>
      <c r="C145" s="260">
        <v>130</v>
      </c>
      <c r="D145" s="260">
        <v>11.82</v>
      </c>
      <c r="E145" s="260">
        <v>118.18</v>
      </c>
      <c r="F145" s="262" t="s">
        <v>109</v>
      </c>
      <c r="G145" s="159" t="s">
        <v>597</v>
      </c>
      <c r="H145" t="s">
        <v>358</v>
      </c>
    </row>
    <row r="146" spans="1:8" s="254" customFormat="1" x14ac:dyDescent="0.25">
      <c r="A146" s="105"/>
      <c r="B146" s="249" t="s">
        <v>598</v>
      </c>
      <c r="C146" s="260">
        <v>2552.1</v>
      </c>
      <c r="D146" s="260">
        <v>232.01</v>
      </c>
      <c r="E146" s="260">
        <v>2320.09</v>
      </c>
      <c r="F146" s="262" t="s">
        <v>109</v>
      </c>
      <c r="G146" s="159" t="s">
        <v>599</v>
      </c>
      <c r="H146" t="s">
        <v>358</v>
      </c>
    </row>
    <row r="147" spans="1:8" s="254" customFormat="1" x14ac:dyDescent="0.25">
      <c r="A147" s="105"/>
      <c r="B147" s="249" t="s">
        <v>598</v>
      </c>
      <c r="C147" s="260">
        <v>400</v>
      </c>
      <c r="D147" s="260">
        <v>36.36</v>
      </c>
      <c r="E147" s="260">
        <v>363.64</v>
      </c>
      <c r="F147" s="262" t="s">
        <v>109</v>
      </c>
      <c r="G147" s="159" t="s">
        <v>600</v>
      </c>
      <c r="H147" t="s">
        <v>358</v>
      </c>
    </row>
    <row r="148" spans="1:8" s="254" customFormat="1" x14ac:dyDescent="0.25">
      <c r="A148" s="105"/>
      <c r="B148" s="249" t="s">
        <v>598</v>
      </c>
      <c r="C148" s="260">
        <v>3897.99</v>
      </c>
      <c r="D148" s="260">
        <v>354.36</v>
      </c>
      <c r="E148" s="260">
        <v>3543.63</v>
      </c>
      <c r="F148" s="262" t="s">
        <v>109</v>
      </c>
      <c r="G148" s="159" t="s">
        <v>601</v>
      </c>
      <c r="H148" t="s">
        <v>358</v>
      </c>
    </row>
    <row r="149" spans="1:8" s="254" customFormat="1" x14ac:dyDescent="0.25">
      <c r="A149" s="105"/>
      <c r="B149" s="249" t="s">
        <v>505</v>
      </c>
      <c r="C149" s="260">
        <v>20</v>
      </c>
      <c r="D149" s="260">
        <v>1.82</v>
      </c>
      <c r="E149" s="260">
        <v>18.18</v>
      </c>
      <c r="F149" s="262" t="s">
        <v>109</v>
      </c>
      <c r="G149" s="159" t="s">
        <v>602</v>
      </c>
      <c r="H149" t="s">
        <v>358</v>
      </c>
    </row>
    <row r="150" spans="1:8" s="254" customFormat="1" x14ac:dyDescent="0.25">
      <c r="A150" s="105"/>
      <c r="B150" s="249" t="s">
        <v>505</v>
      </c>
      <c r="C150" s="260">
        <v>800</v>
      </c>
      <c r="D150" s="260">
        <v>72.73</v>
      </c>
      <c r="E150" s="260">
        <v>727.27</v>
      </c>
      <c r="F150" s="262" t="s">
        <v>109</v>
      </c>
      <c r="G150" s="159" t="s">
        <v>603</v>
      </c>
      <c r="H150" t="s">
        <v>358</v>
      </c>
    </row>
    <row r="151" spans="1:8" s="254" customFormat="1" x14ac:dyDescent="0.25">
      <c r="A151" s="105"/>
      <c r="B151" s="249" t="s">
        <v>506</v>
      </c>
      <c r="C151" s="260">
        <v>949</v>
      </c>
      <c r="D151" s="260">
        <v>86.27</v>
      </c>
      <c r="E151" s="260">
        <v>862.73</v>
      </c>
      <c r="F151" s="262" t="s">
        <v>109</v>
      </c>
      <c r="G151" s="159" t="s">
        <v>604</v>
      </c>
      <c r="H151" t="s">
        <v>358</v>
      </c>
    </row>
    <row r="152" spans="1:8" s="254" customFormat="1" x14ac:dyDescent="0.25">
      <c r="A152" s="105"/>
      <c r="B152" s="249" t="s">
        <v>605</v>
      </c>
      <c r="C152" s="260">
        <v>1200</v>
      </c>
      <c r="D152" s="260">
        <v>109.09</v>
      </c>
      <c r="E152" s="260">
        <v>1090.9100000000001</v>
      </c>
      <c r="F152" s="262" t="s">
        <v>109</v>
      </c>
      <c r="G152" s="159" t="s">
        <v>606</v>
      </c>
      <c r="H152" t="s">
        <v>358</v>
      </c>
    </row>
    <row r="153" spans="1:8" s="254" customFormat="1" x14ac:dyDescent="0.25">
      <c r="A153" s="105"/>
      <c r="B153" s="249" t="s">
        <v>605</v>
      </c>
      <c r="C153" s="260">
        <v>447.14</v>
      </c>
      <c r="D153" s="260">
        <v>40.65</v>
      </c>
      <c r="E153" s="260">
        <v>406.49</v>
      </c>
      <c r="F153" s="262" t="s">
        <v>109</v>
      </c>
      <c r="G153" s="159" t="s">
        <v>607</v>
      </c>
      <c r="H153" t="s">
        <v>358</v>
      </c>
    </row>
    <row r="154" spans="1:8" s="254" customFormat="1" x14ac:dyDescent="0.25">
      <c r="A154" s="105"/>
      <c r="B154" s="249" t="s">
        <v>605</v>
      </c>
      <c r="C154" s="260">
        <v>669</v>
      </c>
      <c r="D154" s="260">
        <v>60.82</v>
      </c>
      <c r="E154" s="260">
        <v>608.17999999999995</v>
      </c>
      <c r="F154" s="262" t="s">
        <v>109</v>
      </c>
      <c r="G154" s="159" t="s">
        <v>608</v>
      </c>
      <c r="H154" t="s">
        <v>358</v>
      </c>
    </row>
    <row r="155" spans="1:8" s="254" customFormat="1" x14ac:dyDescent="0.25">
      <c r="A155" s="105"/>
      <c r="B155" s="249" t="s">
        <v>510</v>
      </c>
      <c r="C155" s="260">
        <v>10.8</v>
      </c>
      <c r="D155" s="260">
        <v>0.98</v>
      </c>
      <c r="E155" s="260">
        <v>9.82</v>
      </c>
      <c r="F155" s="262" t="s">
        <v>109</v>
      </c>
      <c r="G155" s="159" t="s">
        <v>609</v>
      </c>
      <c r="H155" t="s">
        <v>358</v>
      </c>
    </row>
    <row r="156" spans="1:8" s="254" customFormat="1" x14ac:dyDescent="0.25">
      <c r="A156" s="105"/>
      <c r="B156" s="249" t="s">
        <v>610</v>
      </c>
      <c r="C156" s="260">
        <v>1200</v>
      </c>
      <c r="D156" s="260">
        <v>109.09</v>
      </c>
      <c r="E156" s="260">
        <v>1090.9100000000001</v>
      </c>
      <c r="F156" s="262" t="s">
        <v>109</v>
      </c>
      <c r="G156" s="159" t="s">
        <v>611</v>
      </c>
      <c r="H156" t="s">
        <v>358</v>
      </c>
    </row>
    <row r="157" spans="1:8" s="254" customFormat="1" x14ac:dyDescent="0.25">
      <c r="A157" s="105"/>
      <c r="B157" s="249" t="s">
        <v>610</v>
      </c>
      <c r="C157" s="260">
        <v>1870.94</v>
      </c>
      <c r="D157" s="260">
        <v>170.09</v>
      </c>
      <c r="E157" s="260">
        <v>1700.85</v>
      </c>
      <c r="F157" s="262" t="s">
        <v>109</v>
      </c>
      <c r="G157" s="159" t="s">
        <v>612</v>
      </c>
      <c r="H157" t="s">
        <v>358</v>
      </c>
    </row>
    <row r="158" spans="1:8" s="254" customFormat="1" x14ac:dyDescent="0.25">
      <c r="A158" s="105"/>
      <c r="B158" s="249" t="s">
        <v>613</v>
      </c>
      <c r="C158" s="260">
        <v>1150</v>
      </c>
      <c r="D158" s="260">
        <v>104.55</v>
      </c>
      <c r="E158" s="260">
        <v>1045.45</v>
      </c>
      <c r="F158" s="262" t="s">
        <v>109</v>
      </c>
      <c r="G158" s="159" t="s">
        <v>614</v>
      </c>
      <c r="H158" t="s">
        <v>358</v>
      </c>
    </row>
    <row r="159" spans="1:8" s="254" customFormat="1" x14ac:dyDescent="0.25">
      <c r="A159" s="105"/>
      <c r="B159" s="249" t="s">
        <v>613</v>
      </c>
      <c r="C159" s="260">
        <v>60</v>
      </c>
      <c r="D159" s="260">
        <v>5.45</v>
      </c>
      <c r="E159" s="260">
        <v>54.55</v>
      </c>
      <c r="F159" s="262" t="s">
        <v>109</v>
      </c>
      <c r="G159" s="159" t="s">
        <v>615</v>
      </c>
      <c r="H159" t="s">
        <v>358</v>
      </c>
    </row>
    <row r="160" spans="1:8" s="254" customFormat="1" x14ac:dyDescent="0.25">
      <c r="A160" s="105"/>
      <c r="B160" s="249" t="s">
        <v>515</v>
      </c>
      <c r="C160" s="260">
        <v>1419.33</v>
      </c>
      <c r="D160" s="260">
        <v>129.03</v>
      </c>
      <c r="E160" s="260">
        <v>1290.3</v>
      </c>
      <c r="F160" s="262" t="s">
        <v>109</v>
      </c>
      <c r="G160" s="159" t="s">
        <v>616</v>
      </c>
      <c r="H160" t="s">
        <v>358</v>
      </c>
    </row>
    <row r="161" spans="1:8" s="254" customFormat="1" x14ac:dyDescent="0.25">
      <c r="A161" s="105"/>
      <c r="B161" s="249" t="s">
        <v>516</v>
      </c>
      <c r="C161" s="260">
        <v>2962.86</v>
      </c>
      <c r="D161" s="260">
        <v>269.35000000000002</v>
      </c>
      <c r="E161" s="260">
        <v>2693.51</v>
      </c>
      <c r="F161" s="262" t="s">
        <v>109</v>
      </c>
      <c r="G161" s="159" t="s">
        <v>617</v>
      </c>
      <c r="H161" t="s">
        <v>358</v>
      </c>
    </row>
    <row r="162" spans="1:8" s="254" customFormat="1" x14ac:dyDescent="0.25">
      <c r="A162" s="105"/>
      <c r="B162" s="249" t="s">
        <v>516</v>
      </c>
      <c r="C162" s="260">
        <v>470</v>
      </c>
      <c r="D162" s="260">
        <v>42.73</v>
      </c>
      <c r="E162" s="260">
        <v>427.27</v>
      </c>
      <c r="F162" s="262" t="s">
        <v>109</v>
      </c>
      <c r="G162" s="159" t="s">
        <v>618</v>
      </c>
      <c r="H162" t="s">
        <v>358</v>
      </c>
    </row>
    <row r="163" spans="1:8" s="254" customFormat="1" x14ac:dyDescent="0.25">
      <c r="A163" s="105"/>
      <c r="B163" s="249" t="s">
        <v>519</v>
      </c>
      <c r="C163" s="260">
        <v>1925.6</v>
      </c>
      <c r="D163" s="260">
        <v>175.05</v>
      </c>
      <c r="E163" s="260">
        <v>1750.55</v>
      </c>
      <c r="F163" s="262" t="s">
        <v>109</v>
      </c>
      <c r="G163" s="159" t="s">
        <v>619</v>
      </c>
      <c r="H163" t="s">
        <v>358</v>
      </c>
    </row>
    <row r="164" spans="1:8" s="254" customFormat="1" x14ac:dyDescent="0.25">
      <c r="A164" s="105"/>
      <c r="B164" s="249" t="s">
        <v>620</v>
      </c>
      <c r="C164" s="260">
        <v>944</v>
      </c>
      <c r="D164" s="260">
        <v>85.82</v>
      </c>
      <c r="E164" s="260">
        <v>858.18</v>
      </c>
      <c r="F164" s="262" t="s">
        <v>109</v>
      </c>
      <c r="G164" s="159" t="s">
        <v>621</v>
      </c>
      <c r="H164" t="s">
        <v>358</v>
      </c>
    </row>
    <row r="165" spans="1:8" s="254" customFormat="1" x14ac:dyDescent="0.25">
      <c r="A165" s="105"/>
      <c r="B165" s="249" t="s">
        <v>522</v>
      </c>
      <c r="C165" s="260">
        <v>2624.99</v>
      </c>
      <c r="D165" s="260">
        <v>238.64</v>
      </c>
      <c r="E165" s="260">
        <v>2386.35</v>
      </c>
      <c r="F165" s="262" t="s">
        <v>109</v>
      </c>
      <c r="G165" s="159" t="s">
        <v>622</v>
      </c>
      <c r="H165" t="s">
        <v>358</v>
      </c>
    </row>
    <row r="166" spans="1:8" s="254" customFormat="1" x14ac:dyDescent="0.25">
      <c r="A166" s="105"/>
      <c r="B166" s="249" t="s">
        <v>527</v>
      </c>
      <c r="C166" s="260">
        <v>713.93</v>
      </c>
      <c r="D166" s="260">
        <v>64.900000000000006</v>
      </c>
      <c r="E166" s="260">
        <v>649.03</v>
      </c>
      <c r="F166" s="262" t="s">
        <v>109</v>
      </c>
      <c r="G166" s="159" t="s">
        <v>623</v>
      </c>
      <c r="H166" t="s">
        <v>358</v>
      </c>
    </row>
    <row r="167" spans="1:8" s="254" customFormat="1" x14ac:dyDescent="0.25">
      <c r="A167" s="105"/>
      <c r="B167" s="91" t="s">
        <v>527</v>
      </c>
      <c r="C167" s="260">
        <v>2365.09</v>
      </c>
      <c r="D167" s="260">
        <v>215.01</v>
      </c>
      <c r="E167" s="260">
        <v>2150.08</v>
      </c>
      <c r="F167" s="262" t="s">
        <v>109</v>
      </c>
      <c r="G167" t="s">
        <v>624</v>
      </c>
      <c r="H167" t="s">
        <v>358</v>
      </c>
    </row>
    <row r="168" spans="1:8" s="254" customFormat="1" x14ac:dyDescent="0.25">
      <c r="A168" s="105"/>
      <c r="B168" s="91" t="s">
        <v>625</v>
      </c>
      <c r="C168" s="260">
        <v>901.44</v>
      </c>
      <c r="D168" s="260">
        <v>81.95</v>
      </c>
      <c r="E168" s="260">
        <v>819.49</v>
      </c>
      <c r="F168" s="262" t="s">
        <v>109</v>
      </c>
      <c r="G168" t="s">
        <v>626</v>
      </c>
      <c r="H168" t="s">
        <v>358</v>
      </c>
    </row>
    <row r="169" spans="1:8" s="254" customFormat="1" x14ac:dyDescent="0.25">
      <c r="A169" s="105"/>
      <c r="B169" s="249" t="s">
        <v>528</v>
      </c>
      <c r="C169" s="260">
        <v>2711.05</v>
      </c>
      <c r="D169" s="260">
        <v>246.46</v>
      </c>
      <c r="E169" s="260">
        <v>2464.59</v>
      </c>
      <c r="F169" s="262" t="s">
        <v>109</v>
      </c>
      <c r="G169" s="159" t="s">
        <v>627</v>
      </c>
      <c r="H169" t="s">
        <v>358</v>
      </c>
    </row>
    <row r="170" spans="1:8" s="254" customFormat="1" x14ac:dyDescent="0.25">
      <c r="A170" s="105"/>
      <c r="B170" s="249" t="s">
        <v>528</v>
      </c>
      <c r="C170" s="260">
        <v>665</v>
      </c>
      <c r="D170" s="260">
        <v>60.45</v>
      </c>
      <c r="E170" s="260">
        <v>604.54999999999995</v>
      </c>
      <c r="F170" s="262" t="s">
        <v>109</v>
      </c>
      <c r="G170" s="159" t="s">
        <v>628</v>
      </c>
      <c r="H170" t="s">
        <v>358</v>
      </c>
    </row>
    <row r="171" spans="1:8" s="254" customFormat="1" x14ac:dyDescent="0.25">
      <c r="A171" s="105"/>
      <c r="B171" s="249" t="s">
        <v>528</v>
      </c>
      <c r="C171" s="260">
        <v>300</v>
      </c>
      <c r="D171" s="260">
        <v>27.27</v>
      </c>
      <c r="E171" s="260">
        <v>272.73</v>
      </c>
      <c r="F171" s="262" t="s">
        <v>109</v>
      </c>
      <c r="G171" s="159" t="s">
        <v>629</v>
      </c>
      <c r="H171" t="s">
        <v>347</v>
      </c>
    </row>
    <row r="172" spans="1:8" s="254" customFormat="1" x14ac:dyDescent="0.25">
      <c r="A172" s="105"/>
      <c r="B172" s="249" t="s">
        <v>529</v>
      </c>
      <c r="C172" s="260">
        <v>479.34</v>
      </c>
      <c r="D172" s="260">
        <v>43.58</v>
      </c>
      <c r="E172" s="260">
        <v>435.76</v>
      </c>
      <c r="F172" s="262" t="s">
        <v>109</v>
      </c>
      <c r="G172" s="159" t="s">
        <v>630</v>
      </c>
      <c r="H172" t="s">
        <v>358</v>
      </c>
    </row>
    <row r="173" spans="1:8" s="254" customFormat="1" x14ac:dyDescent="0.25">
      <c r="A173" s="105"/>
      <c r="B173" s="249" t="s">
        <v>529</v>
      </c>
      <c r="C173" s="260">
        <v>2183.16</v>
      </c>
      <c r="D173" s="260">
        <v>198.47</v>
      </c>
      <c r="E173" s="260">
        <v>1984.69</v>
      </c>
      <c r="F173" s="262" t="s">
        <v>109</v>
      </c>
      <c r="G173" s="159" t="s">
        <v>631</v>
      </c>
      <c r="H173" t="s">
        <v>358</v>
      </c>
    </row>
    <row r="174" spans="1:8" s="254" customFormat="1" x14ac:dyDescent="0.25">
      <c r="A174" s="105"/>
      <c r="B174" s="249" t="s">
        <v>531</v>
      </c>
      <c r="C174" s="260">
        <v>2750</v>
      </c>
      <c r="D174" s="260">
        <v>250</v>
      </c>
      <c r="E174" s="260">
        <v>2500</v>
      </c>
      <c r="F174" s="262" t="s">
        <v>109</v>
      </c>
      <c r="G174" s="159" t="s">
        <v>632</v>
      </c>
      <c r="H174" t="s">
        <v>358</v>
      </c>
    </row>
    <row r="175" spans="1:8" s="254" customFormat="1" x14ac:dyDescent="0.25">
      <c r="A175" s="105"/>
      <c r="B175" s="249" t="s">
        <v>633</v>
      </c>
      <c r="C175" s="260">
        <v>200</v>
      </c>
      <c r="D175" s="260">
        <v>18.18</v>
      </c>
      <c r="E175" s="260">
        <v>181.82</v>
      </c>
      <c r="F175" s="262" t="s">
        <v>109</v>
      </c>
      <c r="G175" s="159" t="s">
        <v>449</v>
      </c>
      <c r="H175" t="s">
        <v>347</v>
      </c>
    </row>
    <row r="176" spans="1:8" s="254" customFormat="1" x14ac:dyDescent="0.25">
      <c r="A176" s="105"/>
      <c r="B176" s="249" t="s">
        <v>633</v>
      </c>
      <c r="C176" s="260">
        <v>32</v>
      </c>
      <c r="D176" s="260">
        <v>2.91</v>
      </c>
      <c r="E176" s="260">
        <v>29.09</v>
      </c>
      <c r="F176" s="262" t="s">
        <v>109</v>
      </c>
      <c r="G176" s="159" t="s">
        <v>634</v>
      </c>
      <c r="H176" t="s">
        <v>358</v>
      </c>
    </row>
    <row r="177" spans="1:8" s="254" customFormat="1" x14ac:dyDescent="0.25">
      <c r="A177" s="105"/>
      <c r="B177" s="249" t="s">
        <v>533</v>
      </c>
      <c r="C177" s="260">
        <v>1067.8499999999999</v>
      </c>
      <c r="D177" s="260">
        <v>97.08</v>
      </c>
      <c r="E177" s="260">
        <v>970.77</v>
      </c>
      <c r="F177" s="262" t="s">
        <v>109</v>
      </c>
      <c r="G177" s="159" t="s">
        <v>635</v>
      </c>
      <c r="H177" t="s">
        <v>358</v>
      </c>
    </row>
    <row r="178" spans="1:8" s="254" customFormat="1" x14ac:dyDescent="0.25">
      <c r="A178" s="105"/>
      <c r="B178" s="249" t="s">
        <v>534</v>
      </c>
      <c r="C178" s="260">
        <v>834</v>
      </c>
      <c r="D178" s="260">
        <v>75.819999999999993</v>
      </c>
      <c r="E178" s="260">
        <v>758.18</v>
      </c>
      <c r="F178" s="262" t="s">
        <v>109</v>
      </c>
      <c r="G178" s="159" t="s">
        <v>636</v>
      </c>
      <c r="H178" t="s">
        <v>358</v>
      </c>
    </row>
    <row r="179" spans="1:8" s="254" customFormat="1" x14ac:dyDescent="0.25">
      <c r="A179" s="105"/>
      <c r="B179" s="249" t="s">
        <v>534</v>
      </c>
      <c r="C179" s="260">
        <v>400</v>
      </c>
      <c r="D179" s="260">
        <v>36.36</v>
      </c>
      <c r="E179" s="260">
        <v>363.64</v>
      </c>
      <c r="F179" s="262" t="s">
        <v>109</v>
      </c>
      <c r="G179" s="159" t="s">
        <v>449</v>
      </c>
      <c r="H179" t="s">
        <v>347</v>
      </c>
    </row>
    <row r="180" spans="1:8" s="71" customFormat="1" x14ac:dyDescent="0.25">
      <c r="A180" s="105"/>
      <c r="B180" s="91"/>
      <c r="C180" s="170"/>
      <c r="D180" s="170"/>
      <c r="E180" s="170"/>
      <c r="F180"/>
      <c r="G180"/>
      <c r="H180" s="171"/>
    </row>
    <row r="181" spans="1:8" s="71" customFormat="1" x14ac:dyDescent="0.25">
      <c r="A181" s="105"/>
      <c r="B181" s="168" t="s">
        <v>377</v>
      </c>
      <c r="C181" s="248">
        <f>SUM(C96:C180)</f>
        <v>96306.650000000009</v>
      </c>
      <c r="D181" s="248">
        <f>SUM(D96:D180)</f>
        <v>8755.1499999999978</v>
      </c>
      <c r="E181" s="248">
        <f>SUM(E96:E180)</f>
        <v>87551.5</v>
      </c>
      <c r="F181"/>
      <c r="G181"/>
      <c r="H181" s="95"/>
    </row>
    <row r="182" spans="1:8" x14ac:dyDescent="0.25">
      <c r="B182" s="91"/>
      <c r="C182" s="170"/>
      <c r="D182" s="170"/>
      <c r="E182" s="170"/>
      <c r="F182"/>
      <c r="G182"/>
    </row>
    <row r="183" spans="1:8" x14ac:dyDescent="0.25">
      <c r="B183" s="243" t="s">
        <v>359</v>
      </c>
      <c r="C183" s="244">
        <f>SUM(C95:C182)/2</f>
        <v>96306.650000000009</v>
      </c>
      <c r="D183" s="244">
        <f>SUM(D95:D182)/2</f>
        <v>8755.1499999999978</v>
      </c>
      <c r="E183" s="244">
        <f>SUM(E95:E182)/2</f>
        <v>87551.5</v>
      </c>
      <c r="F183" s="245"/>
      <c r="G183" s="246"/>
      <c r="H183" s="95"/>
    </row>
    <row r="184" spans="1:8" x14ac:dyDescent="0.25">
      <c r="B184" s="100"/>
      <c r="C184" s="250"/>
      <c r="D184" s="250"/>
      <c r="E184" s="250"/>
      <c r="F184" s="98"/>
      <c r="G184" s="99"/>
    </row>
    <row r="185" spans="1:8" x14ac:dyDescent="0.25">
      <c r="B185" s="103"/>
      <c r="C185" s="93"/>
      <c r="F185" s="98"/>
      <c r="G185" s="104"/>
      <c r="H185"/>
    </row>
    <row r="186" spans="1:8" x14ac:dyDescent="0.25">
      <c r="B186" s="103"/>
      <c r="C186" s="93"/>
      <c r="E186" s="112"/>
      <c r="G186" s="104"/>
      <c r="H186"/>
    </row>
    <row r="187" spans="1:8" ht="15.75" thickBot="1" x14ac:dyDescent="0.3">
      <c r="B187" s="103"/>
      <c r="C187" s="77"/>
      <c r="D187" s="221" t="s">
        <v>376</v>
      </c>
      <c r="E187" s="77" t="s">
        <v>4</v>
      </c>
      <c r="F187" s="77"/>
      <c r="G187" s="77"/>
      <c r="H187"/>
    </row>
    <row r="188" spans="1:8" x14ac:dyDescent="0.25">
      <c r="B188" s="115" t="s">
        <v>336</v>
      </c>
      <c r="C188" s="150"/>
      <c r="D188" s="162">
        <v>96307</v>
      </c>
      <c r="E188" s="157">
        <f>+C181</f>
        <v>96306.650000000009</v>
      </c>
      <c r="F188" s="120" t="s">
        <v>385</v>
      </c>
      <c r="G188" s="219">
        <f>+D188-E188</f>
        <v>0.34999999999126885</v>
      </c>
      <c r="H188"/>
    </row>
    <row r="189" spans="1:8" x14ac:dyDescent="0.25">
      <c r="B189" s="117" t="s">
        <v>337</v>
      </c>
      <c r="C189" s="71"/>
      <c r="D189" s="163"/>
      <c r="E189" s="158"/>
      <c r="F189" s="120">
        <f>C189-E189</f>
        <v>0</v>
      </c>
      <c r="G189" s="219">
        <f t="shared" ref="G189:G197" si="0">+D189-E189</f>
        <v>0</v>
      </c>
      <c r="H189"/>
    </row>
    <row r="190" spans="1:8" x14ac:dyDescent="0.25">
      <c r="B190" s="117" t="s">
        <v>338</v>
      </c>
      <c r="C190" s="71"/>
      <c r="D190" s="163"/>
      <c r="E190" s="158"/>
      <c r="F190" s="120">
        <f>C190-E190</f>
        <v>0</v>
      </c>
      <c r="G190" s="219">
        <f t="shared" si="0"/>
        <v>0</v>
      </c>
      <c r="H190"/>
    </row>
    <row r="191" spans="1:8" x14ac:dyDescent="0.25">
      <c r="B191" s="117" t="s">
        <v>339</v>
      </c>
      <c r="C191" s="71"/>
      <c r="D191" s="163"/>
      <c r="E191" s="157"/>
      <c r="F191" s="120" t="s">
        <v>423</v>
      </c>
      <c r="G191" s="219">
        <f t="shared" si="0"/>
        <v>0</v>
      </c>
      <c r="H191"/>
    </row>
    <row r="192" spans="1:8" x14ac:dyDescent="0.25">
      <c r="B192" s="117" t="s">
        <v>342</v>
      </c>
      <c r="C192" s="71"/>
      <c r="D192" s="163">
        <v>8755</v>
      </c>
      <c r="E192" s="157">
        <f>+D181</f>
        <v>8755.1499999999978</v>
      </c>
      <c r="F192" s="120" t="s">
        <v>386</v>
      </c>
      <c r="G192" s="219">
        <f t="shared" si="0"/>
        <v>-0.14999999999781721</v>
      </c>
      <c r="H192"/>
    </row>
    <row r="193" spans="1:8" x14ac:dyDescent="0.25">
      <c r="B193" s="117" t="s">
        <v>343</v>
      </c>
      <c r="C193" s="71"/>
      <c r="D193" s="163">
        <v>1423</v>
      </c>
      <c r="E193" s="157">
        <f>-D92</f>
        <v>1422.7099999999994</v>
      </c>
      <c r="F193" s="120" t="s">
        <v>387</v>
      </c>
      <c r="G193" s="219">
        <f t="shared" si="0"/>
        <v>0.29000000000064574</v>
      </c>
      <c r="H193"/>
    </row>
    <row r="194" spans="1:8" x14ac:dyDescent="0.25">
      <c r="B194" s="117" t="s">
        <v>372</v>
      </c>
      <c r="C194" s="71"/>
      <c r="D194" s="218">
        <f>+D192-D193</f>
        <v>7332</v>
      </c>
      <c r="E194" s="160">
        <f>+E192-E193</f>
        <v>7332.4399999999987</v>
      </c>
      <c r="F194" s="121" t="s">
        <v>388</v>
      </c>
      <c r="G194" s="219">
        <f t="shared" si="0"/>
        <v>-0.43999999999869033</v>
      </c>
      <c r="H194"/>
    </row>
    <row r="195" spans="1:8" ht="15.75" thickBot="1" x14ac:dyDescent="0.3">
      <c r="B195" s="117" t="s">
        <v>340</v>
      </c>
      <c r="C195" s="71"/>
      <c r="D195" s="163"/>
      <c r="E195" s="157">
        <f>-D214+E196</f>
        <v>61891.5</v>
      </c>
      <c r="F195" s="120" t="s">
        <v>389</v>
      </c>
      <c r="G195" s="219">
        <f t="shared" si="0"/>
        <v>-61891.5</v>
      </c>
      <c r="H195"/>
    </row>
    <row r="196" spans="1:8" x14ac:dyDescent="0.25">
      <c r="A196" s="149"/>
      <c r="B196" s="117" t="s">
        <v>341</v>
      </c>
      <c r="C196" s="71"/>
      <c r="D196" s="163">
        <v>17548</v>
      </c>
      <c r="E196" s="157">
        <f>+D196</f>
        <v>17548</v>
      </c>
      <c r="F196" s="159" t="s">
        <v>399</v>
      </c>
      <c r="G196" s="219">
        <f t="shared" si="0"/>
        <v>0</v>
      </c>
    </row>
    <row r="197" spans="1:8" ht="15.75" thickBot="1" x14ac:dyDescent="0.3">
      <c r="A197" s="153"/>
      <c r="B197" s="118">
        <v>9</v>
      </c>
      <c r="C197" s="156"/>
      <c r="D197" s="220">
        <f>+D194+D196</f>
        <v>24880</v>
      </c>
      <c r="E197" s="160">
        <f>+E196+E194</f>
        <v>24880.44</v>
      </c>
      <c r="F197" s="121" t="s">
        <v>390</v>
      </c>
      <c r="G197" s="219">
        <f t="shared" si="0"/>
        <v>-0.43999999999869033</v>
      </c>
    </row>
    <row r="198" spans="1:8" ht="15.75" thickBot="1" x14ac:dyDescent="0.3">
      <c r="A198" s="153"/>
      <c r="B198" s="103"/>
      <c r="C198" s="93"/>
      <c r="E198"/>
      <c r="F198"/>
      <c r="G198"/>
    </row>
    <row r="199" spans="1:8" x14ac:dyDescent="0.25">
      <c r="A199" s="153"/>
      <c r="B199" s="166" t="s">
        <v>334</v>
      </c>
      <c r="C199" s="251"/>
      <c r="D199" s="151">
        <f>SUMIF($F$8:$F$180,B199,$C$8:$C$180)</f>
        <v>-1000</v>
      </c>
      <c r="E199" s="151">
        <f>SUMIF($F$8:$F$180,B199,$D$8:$D$180)</f>
        <v>-90.91</v>
      </c>
      <c r="F199" s="152">
        <f>SUMIF($F$8:$F$180,B199,$E$8:$E$180)</f>
        <v>-909.09</v>
      </c>
      <c r="G199" s="104"/>
    </row>
    <row r="200" spans="1:8" x14ac:dyDescent="0.25">
      <c r="A200" s="153"/>
      <c r="B200" s="147" t="s">
        <v>394</v>
      </c>
      <c r="C200" s="71"/>
      <c r="D200" s="92">
        <f>SUMIF($F$8:$F$180,B200,$C$8:$C$180)</f>
        <v>0</v>
      </c>
      <c r="E200" s="92">
        <f>SUMIF($F$8:$F$180,B200,$D$8:$D$180)</f>
        <v>0</v>
      </c>
      <c r="F200" s="154">
        <f>SUMIF($F$8:$F$180,B200,$E$8:$E$180)</f>
        <v>0</v>
      </c>
      <c r="G200" s="104"/>
    </row>
    <row r="201" spans="1:8" x14ac:dyDescent="0.25">
      <c r="A201" s="153"/>
      <c r="B201" s="147" t="s">
        <v>115</v>
      </c>
      <c r="C201" s="71"/>
      <c r="D201" s="92">
        <f>SUMIF($F$8:$F$180,B201,$C$8:$C$180)</f>
        <v>0</v>
      </c>
      <c r="E201" s="92">
        <f>SUMIF($F$8:$F$180,B201,$D$8:$D$180)</f>
        <v>0</v>
      </c>
      <c r="F201" s="154">
        <f>SUMIF($F$8:$F$180,B201,$E$8:$E$180)</f>
        <v>0</v>
      </c>
      <c r="G201" s="231">
        <f>D201-E201-F201</f>
        <v>0</v>
      </c>
    </row>
    <row r="202" spans="1:8" x14ac:dyDescent="0.25">
      <c r="A202" s="153"/>
      <c r="B202" s="147" t="s">
        <v>248</v>
      </c>
      <c r="C202" s="71"/>
      <c r="D202" s="92">
        <f>SUMIF($F$8:$F$180,B202,$C$8:$C$180)</f>
        <v>0</v>
      </c>
      <c r="E202" s="92">
        <f>SUMIF($F$8:$F$180,B202,$D$8:$D$180)</f>
        <v>0</v>
      </c>
      <c r="F202" s="154">
        <f>SUMIF($F$8:$F$180,B202,$E$8:$E$180)</f>
        <v>0</v>
      </c>
      <c r="G202" s="231">
        <f t="shared" ref="G202:G227" si="1">D202-E202-F202</f>
        <v>0</v>
      </c>
    </row>
    <row r="203" spans="1:8" x14ac:dyDescent="0.25">
      <c r="A203" s="153"/>
      <c r="B203" s="147" t="s">
        <v>316</v>
      </c>
      <c r="C203" s="71"/>
      <c r="D203" s="92">
        <f>SUMIF($F$8:$F$180,B203,$C$8:$C$180)</f>
        <v>-695.51</v>
      </c>
      <c r="E203" s="92">
        <f>SUMIF($F$8:$F$180,B203,$D$8:$D$180)</f>
        <v>-63.25</v>
      </c>
      <c r="F203" s="154">
        <f>SUMIF($F$8:$F$180,B203,$E$8:$E$180)</f>
        <v>-632.26</v>
      </c>
      <c r="G203" s="231">
        <f t="shared" si="1"/>
        <v>0</v>
      </c>
    </row>
    <row r="204" spans="1:8" x14ac:dyDescent="0.25">
      <c r="A204" s="153"/>
      <c r="B204" s="147" t="s">
        <v>395</v>
      </c>
      <c r="C204" s="71"/>
      <c r="D204" s="92">
        <f>SUMIF($F$8:$F$180,B204,$C$8:$C$180)</f>
        <v>0</v>
      </c>
      <c r="E204" s="92">
        <f>SUMIF($F$8:$F$180,B204,$D$8:$D$180)</f>
        <v>0</v>
      </c>
      <c r="F204" s="154">
        <f>SUMIF($F$8:$F$180,B204,$E$8:$E$180)</f>
        <v>0</v>
      </c>
      <c r="G204" s="231">
        <f t="shared" si="1"/>
        <v>0</v>
      </c>
    </row>
    <row r="205" spans="1:8" x14ac:dyDescent="0.25">
      <c r="A205" s="153"/>
      <c r="B205" s="147" t="s">
        <v>396</v>
      </c>
      <c r="C205" s="71"/>
      <c r="D205" s="92">
        <f>SUMIF($F$8:$F$180,B205,$C$8:$C$180)</f>
        <v>-91.25</v>
      </c>
      <c r="E205" s="92">
        <f>SUMIF($F$8:$F$180,B205,$D$8:$D$180)</f>
        <v>-8.2899999999999991</v>
      </c>
      <c r="F205" s="154">
        <f>SUMIF($F$8:$F$180,B205,$E$8:$E$180)</f>
        <v>-82.960000000000008</v>
      </c>
      <c r="G205" s="231">
        <f t="shared" si="1"/>
        <v>0</v>
      </c>
    </row>
    <row r="206" spans="1:8" x14ac:dyDescent="0.25">
      <c r="A206" s="153"/>
      <c r="B206" s="147" t="s">
        <v>119</v>
      </c>
      <c r="C206" s="71"/>
      <c r="D206" s="92">
        <f>SUMIF($F$8:$F$180,B206,$C$8:$C$180)</f>
        <v>-567.37</v>
      </c>
      <c r="E206" s="92">
        <f>SUMIF($F$8:$F$180,B206,$D$8:$D$180)</f>
        <v>-51.580000000000005</v>
      </c>
      <c r="F206" s="154">
        <f>SUMIF($F$8:$F$180,B206,$E$8:$E$180)</f>
        <v>-515.79000000000008</v>
      </c>
      <c r="G206" s="231">
        <f t="shared" si="1"/>
        <v>0</v>
      </c>
    </row>
    <row r="207" spans="1:8" x14ac:dyDescent="0.25">
      <c r="A207" s="153"/>
      <c r="B207" s="147" t="s">
        <v>121</v>
      </c>
      <c r="C207" s="71"/>
      <c r="D207" s="92">
        <f>SUMIF($F$8:$F$180,B207,$C$8:$C$180)</f>
        <v>0</v>
      </c>
      <c r="E207" s="92">
        <f>SUMIF($F$8:$F$180,B207,$D$8:$D$180)</f>
        <v>0</v>
      </c>
      <c r="F207" s="154">
        <f>SUMIF($F$8:$F$180,B207,$E$8:$E$180)</f>
        <v>0</v>
      </c>
      <c r="G207" s="231">
        <f t="shared" si="1"/>
        <v>0</v>
      </c>
    </row>
    <row r="208" spans="1:8" x14ac:dyDescent="0.25">
      <c r="A208" s="153"/>
      <c r="B208" s="147" t="s">
        <v>397</v>
      </c>
      <c r="C208" s="71"/>
      <c r="D208" s="92">
        <f>SUMIF($F$8:$F$180,B208,$C$8:$C$180)</f>
        <v>0</v>
      </c>
      <c r="E208" s="92">
        <f>SUMIF($F$8:$F$180,B208,$D$8:$D$180)</f>
        <v>0</v>
      </c>
      <c r="F208" s="154">
        <f>SUMIF($F$8:$F$180,B208,$E$8:$E$180)</f>
        <v>0</v>
      </c>
      <c r="G208" s="231">
        <f t="shared" si="1"/>
        <v>0</v>
      </c>
    </row>
    <row r="209" spans="1:7" x14ac:dyDescent="0.25">
      <c r="A209" s="153"/>
      <c r="B209" s="147" t="s">
        <v>110</v>
      </c>
      <c r="C209" s="71"/>
      <c r="D209" s="92">
        <f>SUMIF($F$8:$F$180,B209,$C$8:$C$180)</f>
        <v>0</v>
      </c>
      <c r="E209" s="92">
        <f>SUMIF($F$8:$F$180,B209,$D$8:$D$180)</f>
        <v>0</v>
      </c>
      <c r="F209" s="154">
        <f>SUMIF($F$8:$F$180,B209,$E$8:$E$180)</f>
        <v>0</v>
      </c>
      <c r="G209" s="231">
        <f t="shared" si="1"/>
        <v>0</v>
      </c>
    </row>
    <row r="210" spans="1:7" x14ac:dyDescent="0.25">
      <c r="A210" s="153"/>
      <c r="B210" s="147" t="s">
        <v>319</v>
      </c>
      <c r="C210" s="71"/>
      <c r="D210" s="92">
        <f>SUMIF($F$8:$F$180,B210,$C$8:$C$180)</f>
        <v>0</v>
      </c>
      <c r="E210" s="92">
        <f>SUMIF($F$8:$F$180,B210,$D$8:$D$180)</f>
        <v>0</v>
      </c>
      <c r="F210" s="154">
        <f>SUMIF($F$8:$F$180,B210,$E$8:$E$180)</f>
        <v>0</v>
      </c>
      <c r="G210" s="231">
        <f t="shared" si="1"/>
        <v>0</v>
      </c>
    </row>
    <row r="211" spans="1:7" x14ac:dyDescent="0.25">
      <c r="A211" s="153"/>
      <c r="B211" s="147" t="s">
        <v>123</v>
      </c>
      <c r="C211" s="71"/>
      <c r="D211" s="92">
        <f>SUMIF($F$8:$F$180,B211,$C$8:$C$180)</f>
        <v>-6600</v>
      </c>
      <c r="E211" s="92">
        <f>SUMIF($F$8:$F$180,B211,$D$8:$D$180)</f>
        <v>-600</v>
      </c>
      <c r="F211" s="154">
        <f>SUMIF($F$8:$F$180,B211,$E$8:$E$180)</f>
        <v>-6000</v>
      </c>
      <c r="G211" s="231">
        <f t="shared" si="1"/>
        <v>0</v>
      </c>
    </row>
    <row r="212" spans="1:7" x14ac:dyDescent="0.25">
      <c r="A212" s="153"/>
      <c r="B212" s="147" t="s">
        <v>335</v>
      </c>
      <c r="C212" s="71"/>
      <c r="D212" s="92">
        <f>SUMIF($F$8:$F$180,B212,$C$8:$C$180)</f>
        <v>-290</v>
      </c>
      <c r="E212" s="92">
        <f>SUMIF($F$8:$F$180,B212,$D$8:$D$180)</f>
        <v>-26.36</v>
      </c>
      <c r="F212" s="154">
        <f>SUMIF($F$8:$F$180,B212,$E$8:$E$180)</f>
        <v>-263.64</v>
      </c>
      <c r="G212" s="231">
        <f t="shared" si="1"/>
        <v>0</v>
      </c>
    </row>
    <row r="213" spans="1:7" x14ac:dyDescent="0.25">
      <c r="A213" s="153"/>
      <c r="B213" s="147" t="s">
        <v>392</v>
      </c>
      <c r="C213" s="71"/>
      <c r="D213" s="92">
        <f>SUMIF($F$8:$F$180,B213,$C$8:$C$180)</f>
        <v>-1298.1199999999999</v>
      </c>
      <c r="E213" s="92">
        <f>SUMIF($F$8:$F$180,B213,$D$8:$D$180)</f>
        <v>-117.99000000000001</v>
      </c>
      <c r="F213" s="154">
        <f>SUMIF($F$8:$F$180,B213,$E$8:$E$180)</f>
        <v>-1180.1299999999999</v>
      </c>
      <c r="G213" s="231">
        <f t="shared" si="1"/>
        <v>0</v>
      </c>
    </row>
    <row r="214" spans="1:7" x14ac:dyDescent="0.25">
      <c r="A214" s="153"/>
      <c r="B214" s="147" t="s">
        <v>144</v>
      </c>
      <c r="C214" s="71"/>
      <c r="D214" s="92">
        <f>SUMIF($F$8:$F$180,B214,$C$8:$C$180)</f>
        <v>-44343.5</v>
      </c>
      <c r="E214" s="92">
        <f>SUMIF($F$8:$F$180,B214,$D$8:$D$180)</f>
        <v>0</v>
      </c>
      <c r="F214" s="154">
        <f>SUMIF($F$8:$F$180,B214,$E$8:$E$180)</f>
        <v>-44343.5</v>
      </c>
      <c r="G214" s="231">
        <f t="shared" si="1"/>
        <v>0</v>
      </c>
    </row>
    <row r="215" spans="1:7" x14ac:dyDescent="0.25">
      <c r="A215" s="153"/>
      <c r="B215" s="147" t="s">
        <v>127</v>
      </c>
      <c r="C215" s="71"/>
      <c r="D215" s="92">
        <f>SUMIF($F$8:$F$180,B215,$C$8:$C$180)</f>
        <v>0</v>
      </c>
      <c r="E215" s="92">
        <f>SUMIF($F$8:$F$180,B215,$D$8:$D$180)</f>
        <v>0</v>
      </c>
      <c r="F215" s="154">
        <f>SUMIF($F$8:$F$180,B215,$E$8:$E$180)</f>
        <v>0</v>
      </c>
      <c r="G215" s="231">
        <f t="shared" si="1"/>
        <v>0</v>
      </c>
    </row>
    <row r="216" spans="1:7" x14ac:dyDescent="0.25">
      <c r="A216" s="153"/>
      <c r="B216" s="147" t="s">
        <v>126</v>
      </c>
      <c r="C216" s="71"/>
      <c r="D216" s="92">
        <f>SUMIF($F$8:$F$180,B216,$C$8:$C$180)</f>
        <v>-1173.4000000000001</v>
      </c>
      <c r="E216" s="92">
        <f>SUMIF($F$8:$F$180,B216,$D$8:$D$180)</f>
        <v>-106.66</v>
      </c>
      <c r="F216" s="154">
        <f>SUMIF($F$8:$F$180,B216,$E$8:$E$180)</f>
        <v>-1066.74</v>
      </c>
      <c r="G216" s="231">
        <f t="shared" si="1"/>
        <v>0</v>
      </c>
    </row>
    <row r="217" spans="1:7" x14ac:dyDescent="0.25">
      <c r="A217" s="153"/>
      <c r="B217" s="147" t="s">
        <v>398</v>
      </c>
      <c r="C217" s="71"/>
      <c r="D217" s="92">
        <f>SUMIF($F$8:$F$180,B217,$C$8:$C$180)</f>
        <v>0</v>
      </c>
      <c r="E217" s="92">
        <f>SUMIF($F$8:$F$180,B217,$D$8:$D$180)</f>
        <v>0</v>
      </c>
      <c r="F217" s="154">
        <f>SUMIF($F$8:$F$180,B217,$E$8:$E$180)</f>
        <v>0</v>
      </c>
      <c r="G217" s="231">
        <f t="shared" si="1"/>
        <v>0</v>
      </c>
    </row>
    <row r="218" spans="1:7" x14ac:dyDescent="0.25">
      <c r="A218" s="153"/>
      <c r="B218" s="147" t="s">
        <v>113</v>
      </c>
      <c r="C218" s="71"/>
      <c r="D218" s="92">
        <f>SUMIF($F$8:$F$180,B218,$C$8:$C$180)</f>
        <v>-1540</v>
      </c>
      <c r="E218" s="92">
        <f>SUMIF($F$8:$F$180,B218,$D$8:$D$180)</f>
        <v>-140</v>
      </c>
      <c r="F218" s="154">
        <f>SUMIF($F$8:$F$180,B218,$E$8:$E$180)</f>
        <v>-1400</v>
      </c>
      <c r="G218" s="231">
        <f t="shared" si="1"/>
        <v>0</v>
      </c>
    </row>
    <row r="219" spans="1:7" x14ac:dyDescent="0.25">
      <c r="A219" s="153"/>
      <c r="B219" s="147" t="s">
        <v>114</v>
      </c>
      <c r="C219" s="71"/>
      <c r="D219" s="92">
        <f>SUMIF($F$8:$F$180,B219,$C$8:$C$180)</f>
        <v>-30</v>
      </c>
      <c r="E219" s="92">
        <f>SUMIF($F$8:$F$180,B219,$D$8:$D$180)</f>
        <v>0</v>
      </c>
      <c r="F219" s="154">
        <f>SUMIF($F$8:$F$180,B219,$E$8:$E$180)</f>
        <v>-30</v>
      </c>
      <c r="G219" s="231">
        <f t="shared" si="1"/>
        <v>0</v>
      </c>
    </row>
    <row r="220" spans="1:7" x14ac:dyDescent="0.25">
      <c r="A220" s="153"/>
      <c r="B220" s="147" t="s">
        <v>391</v>
      </c>
      <c r="C220" s="71"/>
      <c r="D220" s="92">
        <f>SUMIF($F$8:$F$180,B220,$C$8:$C$180)</f>
        <v>0</v>
      </c>
      <c r="E220" s="92">
        <f>SUMIF($F$8:$F$180,B220,$D$8:$D$180)</f>
        <v>0</v>
      </c>
      <c r="F220" s="154">
        <f>SUMIF($F$8:$F$180,B220,$E$8:$E$180)</f>
        <v>0</v>
      </c>
      <c r="G220" s="231">
        <f t="shared" si="1"/>
        <v>0</v>
      </c>
    </row>
    <row r="221" spans="1:7" x14ac:dyDescent="0.25">
      <c r="A221" s="153"/>
      <c r="B221" s="147" t="s">
        <v>124</v>
      </c>
      <c r="C221" s="71"/>
      <c r="D221" s="92">
        <f>SUMIF($F$8:$F$180,B221,$C$8:$C$180)</f>
        <v>0</v>
      </c>
      <c r="E221" s="92">
        <f>SUMIF($F$8:$F$180,B221,$D$8:$D$180)</f>
        <v>0</v>
      </c>
      <c r="F221" s="154">
        <f>SUMIF($F$8:$F$180,B221,$E$8:$E$180)</f>
        <v>0</v>
      </c>
      <c r="G221" s="231">
        <f t="shared" si="1"/>
        <v>0</v>
      </c>
    </row>
    <row r="222" spans="1:7" x14ac:dyDescent="0.25">
      <c r="A222" s="153"/>
      <c r="B222" s="147" t="s">
        <v>370</v>
      </c>
      <c r="C222" s="71"/>
      <c r="D222" s="92">
        <f>SUMIF($F$8:$F$180,B222,$C$8:$C$180)</f>
        <v>-33085</v>
      </c>
      <c r="E222" s="92">
        <f>SUMIF($F$8:$F$180,B222,$D$8:$D$180)</f>
        <v>0</v>
      </c>
      <c r="F222" s="154">
        <f>SUMIF($F$8:$F$180,B222,$E$8:$E$180)</f>
        <v>-33085</v>
      </c>
      <c r="G222" s="231">
        <f t="shared" si="1"/>
        <v>0</v>
      </c>
    </row>
    <row r="223" spans="1:7" x14ac:dyDescent="0.25">
      <c r="A223" s="153"/>
      <c r="B223" s="147" t="s">
        <v>120</v>
      </c>
      <c r="C223" s="71"/>
      <c r="D223" s="92">
        <f>SUMIF($F$8:$F$180,B223,$C$8:$C$180)</f>
        <v>-13.47</v>
      </c>
      <c r="E223" s="92">
        <f>SUMIF($F$8:$F$180,B223,$D$8:$D$180)</f>
        <v>-1.23</v>
      </c>
      <c r="F223" s="154">
        <f>SUMIF($F$8:$F$180,B223,$E$8:$E$180)</f>
        <v>-12.24</v>
      </c>
      <c r="G223" s="231">
        <f t="shared" si="1"/>
        <v>0</v>
      </c>
    </row>
    <row r="224" spans="1:7" ht="15.75" thickBot="1" x14ac:dyDescent="0.3">
      <c r="A224" s="155"/>
      <c r="B224" s="147" t="s">
        <v>379</v>
      </c>
      <c r="C224" s="71"/>
      <c r="D224" s="92">
        <f>SUMIF($F$8:$F$180,B224,$C$8:$C$180)</f>
        <v>0</v>
      </c>
      <c r="E224" s="92">
        <f>SUMIF($F$8:$F$180,B224,$D$8:$D$180)</f>
        <v>0</v>
      </c>
      <c r="F224" s="154">
        <f>SUMIF($F$8:$F$180,B224,$E$8:$E$180)</f>
        <v>0</v>
      </c>
      <c r="G224" s="231">
        <f t="shared" si="1"/>
        <v>0</v>
      </c>
    </row>
    <row r="225" spans="1:7" ht="15.75" thickBot="1" x14ac:dyDescent="0.3">
      <c r="A225" s="257"/>
      <c r="B225" s="147" t="s">
        <v>117</v>
      </c>
      <c r="C225" s="71"/>
      <c r="D225" s="92">
        <f>SUMIF($F$8:$F$180,B225,$C$8:$C$180)</f>
        <v>-267</v>
      </c>
      <c r="E225" s="92">
        <f>SUMIF($F$8:$F$180,B225,$D$8:$D$180)</f>
        <v>-24.27</v>
      </c>
      <c r="F225" s="154">
        <f>SUMIF($F$8:$F$180,B225,$E$8:$E$180)</f>
        <v>-242.73</v>
      </c>
      <c r="G225" s="231">
        <f t="shared" si="1"/>
        <v>0</v>
      </c>
    </row>
    <row r="226" spans="1:7" x14ac:dyDescent="0.25">
      <c r="B226" s="147" t="s">
        <v>371</v>
      </c>
      <c r="C226" s="71"/>
      <c r="D226" s="92">
        <f>SUMIF($F$8:$F$180,B226,$C$8:$C$180)</f>
        <v>-2113.83</v>
      </c>
      <c r="E226" s="92">
        <f>SUMIF($F$8:$F$180,B226,$D$8:$D$180)</f>
        <v>-192.17000000000002</v>
      </c>
      <c r="F226" s="154">
        <f>SUMIF($F$8:$F$180,B226,$E$8:$E$180)</f>
        <v>-1921.66</v>
      </c>
      <c r="G226" s="231">
        <f t="shared" si="1"/>
        <v>0</v>
      </c>
    </row>
    <row r="227" spans="1:7" ht="15.75" thickBot="1" x14ac:dyDescent="0.3">
      <c r="B227" s="167" t="s">
        <v>393</v>
      </c>
      <c r="C227" s="254"/>
      <c r="D227" s="253">
        <f>SUMIF($F$8:$F$180,B227,$C$8:$C$180)</f>
        <v>-3650.6600000000003</v>
      </c>
      <c r="E227" s="253">
        <f>SUMIF($F$8:$F$180,B227,$D$8:$D$180)</f>
        <v>0</v>
      </c>
      <c r="F227" s="238">
        <f>SUMIF($F$8:$F$180,B227,$E$8:$E$180)</f>
        <v>-3650.6600000000003</v>
      </c>
      <c r="G227" s="231">
        <f t="shared" si="1"/>
        <v>0</v>
      </c>
    </row>
    <row r="228" spans="1:7" ht="15.75" thickBot="1" x14ac:dyDescent="0.3">
      <c r="B228" s="258"/>
      <c r="C228" s="255" t="s">
        <v>349</v>
      </c>
      <c r="D228" s="256">
        <f>SUM(D199:D227)</f>
        <v>-96759.11</v>
      </c>
      <c r="E228" s="256">
        <f>SUM(E199:E227)</f>
        <v>-1422.71</v>
      </c>
      <c r="F228" s="256">
        <f>SUM(F199:F227)</f>
        <v>-95336.4</v>
      </c>
      <c r="G228" s="104"/>
    </row>
    <row r="229" spans="1:7" x14ac:dyDescent="0.25">
      <c r="B229" s="103"/>
      <c r="C229" s="93"/>
      <c r="G229" s="104"/>
    </row>
    <row r="230" spans="1:7" x14ac:dyDescent="0.25">
      <c r="B230" s="103"/>
      <c r="C230" s="93"/>
      <c r="G230" s="104"/>
    </row>
    <row r="231" spans="1:7" x14ac:dyDescent="0.25">
      <c r="B231" s="103"/>
      <c r="C231" s="93"/>
      <c r="G231" s="104"/>
    </row>
    <row r="232" spans="1:7" x14ac:dyDescent="0.25">
      <c r="B232" s="103"/>
      <c r="C232" s="93"/>
      <c r="G232" s="104"/>
    </row>
    <row r="233" spans="1:7" x14ac:dyDescent="0.25">
      <c r="B233" s="103"/>
      <c r="C233" s="93"/>
      <c r="G233" s="104"/>
    </row>
    <row r="234" spans="1:7" x14ac:dyDescent="0.25">
      <c r="B234" s="103"/>
      <c r="C234" s="93"/>
      <c r="G234" s="104"/>
    </row>
    <row r="235" spans="1:7" x14ac:dyDescent="0.25">
      <c r="B235" s="103"/>
      <c r="C235" s="93"/>
      <c r="G235" s="104"/>
    </row>
    <row r="236" spans="1:7" x14ac:dyDescent="0.25">
      <c r="B236" s="103"/>
      <c r="C236" s="93"/>
      <c r="G236" s="104"/>
    </row>
    <row r="237" spans="1:7" x14ac:dyDescent="0.25">
      <c r="B237" s="103"/>
      <c r="C237" s="93"/>
      <c r="G237" s="104"/>
    </row>
    <row r="238" spans="1:7" x14ac:dyDescent="0.25">
      <c r="B238" s="103"/>
      <c r="C238" s="93"/>
      <c r="G238" s="104"/>
    </row>
    <row r="239" spans="1:7" x14ac:dyDescent="0.25">
      <c r="B239" s="103"/>
      <c r="C239" s="93"/>
      <c r="G239" s="104"/>
    </row>
    <row r="240" spans="1:7" x14ac:dyDescent="0.25">
      <c r="B240" s="103"/>
      <c r="C240" s="93"/>
      <c r="G240" s="104"/>
    </row>
    <row r="241" spans="2:7" x14ac:dyDescent="0.25">
      <c r="B241" s="103"/>
      <c r="C241" s="93"/>
      <c r="G241" s="104"/>
    </row>
    <row r="242" spans="2:7" x14ac:dyDescent="0.25">
      <c r="B242" s="103"/>
      <c r="C242" s="93"/>
      <c r="G242" s="104"/>
    </row>
    <row r="243" spans="2:7" x14ac:dyDescent="0.25">
      <c r="B243" s="103"/>
      <c r="C243" s="93"/>
      <c r="G243" s="104"/>
    </row>
    <row r="244" spans="2:7" x14ac:dyDescent="0.25">
      <c r="B244" s="103"/>
      <c r="C244" s="93"/>
      <c r="G244" s="104"/>
    </row>
    <row r="245" spans="2:7" x14ac:dyDescent="0.25">
      <c r="B245" s="103"/>
      <c r="C245" s="93"/>
      <c r="G245" s="104"/>
    </row>
    <row r="246" spans="2:7" x14ac:dyDescent="0.25">
      <c r="B246" s="103"/>
      <c r="C246" s="93"/>
      <c r="G246" s="104"/>
    </row>
    <row r="247" spans="2:7" x14ac:dyDescent="0.25">
      <c r="B247" s="103"/>
      <c r="C247" s="93"/>
      <c r="G247" s="104"/>
    </row>
    <row r="248" spans="2:7" x14ac:dyDescent="0.25">
      <c r="B248" s="103"/>
      <c r="C248" s="93"/>
      <c r="G248" s="104"/>
    </row>
    <row r="249" spans="2:7" x14ac:dyDescent="0.25">
      <c r="B249" s="103"/>
      <c r="C249" s="93"/>
      <c r="G249" s="104"/>
    </row>
    <row r="250" spans="2:7" x14ac:dyDescent="0.25">
      <c r="B250" s="103"/>
      <c r="C250" s="93"/>
      <c r="G250" s="104"/>
    </row>
    <row r="251" spans="2:7" x14ac:dyDescent="0.25">
      <c r="B251" s="103"/>
      <c r="C251" s="93"/>
      <c r="G251" s="104"/>
    </row>
    <row r="252" spans="2:7" x14ac:dyDescent="0.25">
      <c r="B252" s="103"/>
      <c r="C252" s="93"/>
      <c r="G252" s="104"/>
    </row>
    <row r="253" spans="2:7" x14ac:dyDescent="0.25">
      <c r="B253" s="103"/>
      <c r="C253" s="93"/>
      <c r="G253" s="104"/>
    </row>
    <row r="254" spans="2:7" x14ac:dyDescent="0.25">
      <c r="B254" s="103"/>
      <c r="C254" s="93"/>
      <c r="G254" s="104"/>
    </row>
    <row r="255" spans="2:7" x14ac:dyDescent="0.25">
      <c r="B255" s="103"/>
      <c r="C255" s="93"/>
      <c r="G255" s="104"/>
    </row>
    <row r="256" spans="2:7" x14ac:dyDescent="0.25">
      <c r="B256" s="103"/>
      <c r="C256" s="93"/>
      <c r="G256" s="104"/>
    </row>
    <row r="257" spans="2:7" x14ac:dyDescent="0.25">
      <c r="B257" s="103"/>
      <c r="C257" s="93"/>
      <c r="G257" s="104"/>
    </row>
    <row r="258" spans="2:7" x14ac:dyDescent="0.25">
      <c r="B258" s="103"/>
      <c r="C258" s="93"/>
      <c r="G258" s="104"/>
    </row>
    <row r="259" spans="2:7" x14ac:dyDescent="0.25">
      <c r="B259" s="103"/>
      <c r="C259" s="93"/>
      <c r="G259" s="104"/>
    </row>
    <row r="260" spans="2:7" x14ac:dyDescent="0.25">
      <c r="B260" s="103"/>
      <c r="C260" s="93"/>
      <c r="G260" s="104"/>
    </row>
    <row r="261" spans="2:7" x14ac:dyDescent="0.25">
      <c r="B261" s="103"/>
      <c r="C261" s="93"/>
      <c r="G261" s="104"/>
    </row>
    <row r="262" spans="2:7" x14ac:dyDescent="0.25">
      <c r="B262" s="103"/>
      <c r="C262" s="93"/>
      <c r="G262" s="104"/>
    </row>
    <row r="263" spans="2:7" x14ac:dyDescent="0.25">
      <c r="B263" s="103"/>
      <c r="C263" s="93"/>
      <c r="G263" s="104"/>
    </row>
    <row r="264" spans="2:7" x14ac:dyDescent="0.25">
      <c r="B264" s="103"/>
      <c r="C264" s="93"/>
      <c r="G264" s="104"/>
    </row>
    <row r="265" spans="2:7" x14ac:dyDescent="0.25">
      <c r="B265" s="103"/>
      <c r="C265" s="93"/>
      <c r="G265" s="104"/>
    </row>
    <row r="266" spans="2:7" x14ac:dyDescent="0.25">
      <c r="B266" s="103"/>
      <c r="C266" s="93"/>
      <c r="G266" s="104"/>
    </row>
    <row r="267" spans="2:7" x14ac:dyDescent="0.25">
      <c r="B267" s="103"/>
      <c r="C267" s="93"/>
      <c r="G267" s="104"/>
    </row>
    <row r="268" spans="2:7" x14ac:dyDescent="0.25">
      <c r="B268" s="103"/>
      <c r="C268" s="93"/>
      <c r="G268" s="104"/>
    </row>
    <row r="269" spans="2:7" x14ac:dyDescent="0.25">
      <c r="B269" s="103"/>
      <c r="C269" s="93"/>
      <c r="G269" s="104"/>
    </row>
    <row r="270" spans="2:7" x14ac:dyDescent="0.25">
      <c r="B270" s="103"/>
      <c r="C270" s="93"/>
      <c r="G270" s="104"/>
    </row>
    <row r="271" spans="2:7" x14ac:dyDescent="0.25">
      <c r="B271" s="103"/>
      <c r="C271" s="93"/>
      <c r="G271" s="104"/>
    </row>
    <row r="272" spans="2:7" x14ac:dyDescent="0.25">
      <c r="B272" s="103"/>
      <c r="C272" s="93"/>
      <c r="G272" s="104"/>
    </row>
    <row r="273" spans="2:7" x14ac:dyDescent="0.25">
      <c r="B273" s="103"/>
      <c r="C273" s="93"/>
      <c r="G273" s="104"/>
    </row>
    <row r="274" spans="2:7" x14ac:dyDescent="0.25">
      <c r="B274" s="103"/>
      <c r="C274" s="93"/>
      <c r="G274" s="104"/>
    </row>
    <row r="275" spans="2:7" x14ac:dyDescent="0.25">
      <c r="B275" s="103"/>
      <c r="C275" s="93"/>
      <c r="G275" s="104"/>
    </row>
    <row r="276" spans="2:7" x14ac:dyDescent="0.25">
      <c r="B276" s="103"/>
      <c r="C276" s="93"/>
      <c r="G276" s="104"/>
    </row>
    <row r="277" spans="2:7" x14ac:dyDescent="0.25">
      <c r="B277" s="103"/>
      <c r="C277" s="93"/>
      <c r="G277" s="104"/>
    </row>
    <row r="278" spans="2:7" x14ac:dyDescent="0.25">
      <c r="B278" s="103"/>
      <c r="C278" s="93"/>
      <c r="G278" s="104"/>
    </row>
    <row r="279" spans="2:7" x14ac:dyDescent="0.25">
      <c r="B279" s="103"/>
      <c r="C279" s="93"/>
      <c r="G279" s="104"/>
    </row>
    <row r="280" spans="2:7" x14ac:dyDescent="0.25">
      <c r="B280" s="103"/>
      <c r="C280" s="93"/>
      <c r="G280" s="104"/>
    </row>
    <row r="281" spans="2:7" x14ac:dyDescent="0.25">
      <c r="B281" s="103"/>
      <c r="C281" s="93"/>
      <c r="G281" s="104"/>
    </row>
    <row r="282" spans="2:7" x14ac:dyDescent="0.25">
      <c r="B282" s="103"/>
      <c r="C282" s="93"/>
      <c r="G282" s="104"/>
    </row>
    <row r="283" spans="2:7" x14ac:dyDescent="0.25">
      <c r="B283" s="103"/>
      <c r="C283" s="93"/>
      <c r="G283" s="104"/>
    </row>
    <row r="284" spans="2:7" x14ac:dyDescent="0.25">
      <c r="B284" s="103"/>
      <c r="C284" s="93"/>
      <c r="G284" s="104"/>
    </row>
    <row r="285" spans="2:7" x14ac:dyDescent="0.25">
      <c r="B285" s="103"/>
      <c r="C285" s="93"/>
      <c r="G285" s="104"/>
    </row>
    <row r="286" spans="2:7" x14ac:dyDescent="0.25">
      <c r="B286" s="103"/>
      <c r="C286" s="93"/>
      <c r="G286" s="104"/>
    </row>
    <row r="287" spans="2:7" x14ac:dyDescent="0.25">
      <c r="B287" s="103"/>
      <c r="C287" s="93"/>
      <c r="G287" s="104"/>
    </row>
    <row r="288" spans="2:7" x14ac:dyDescent="0.25">
      <c r="B288" s="103"/>
      <c r="C288" s="93"/>
      <c r="G288" s="104"/>
    </row>
    <row r="289" spans="2:7" x14ac:dyDescent="0.25">
      <c r="B289" s="103"/>
      <c r="C289" s="93"/>
      <c r="G289" s="104"/>
    </row>
    <row r="290" spans="2:7" x14ac:dyDescent="0.25">
      <c r="B290" s="103"/>
      <c r="C290" s="93"/>
      <c r="G290" s="104"/>
    </row>
    <row r="291" spans="2:7" x14ac:dyDescent="0.25">
      <c r="B291" s="103"/>
      <c r="C291" s="93"/>
      <c r="G291" s="104"/>
    </row>
    <row r="292" spans="2:7" x14ac:dyDescent="0.25">
      <c r="B292" s="103"/>
      <c r="C292" s="93"/>
      <c r="G292" s="104"/>
    </row>
    <row r="293" spans="2:7" x14ac:dyDescent="0.25">
      <c r="B293" s="103"/>
      <c r="C293" s="93"/>
      <c r="G293" s="104"/>
    </row>
    <row r="294" spans="2:7" x14ac:dyDescent="0.25">
      <c r="B294" s="103"/>
      <c r="C294" s="93"/>
      <c r="G294" s="104"/>
    </row>
    <row r="295" spans="2:7" x14ac:dyDescent="0.25">
      <c r="B295" s="103"/>
      <c r="C295" s="93"/>
      <c r="G295" s="104"/>
    </row>
    <row r="296" spans="2:7" x14ac:dyDescent="0.25">
      <c r="B296" s="103"/>
      <c r="C296" s="93"/>
      <c r="G296" s="104"/>
    </row>
  </sheetData>
  <autoFilter ref="B7:H90"/>
  <phoneticPr fontId="1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XFD276"/>
  <sheetViews>
    <sheetView topLeftCell="B1" zoomScale="85" workbookViewId="0">
      <selection activeCell="G93" sqref="G93"/>
    </sheetView>
  </sheetViews>
  <sheetFormatPr defaultRowHeight="15" x14ac:dyDescent="0.25"/>
  <cols>
    <col min="1" max="1" width="9.140625" style="105" hidden="1" customWidth="1"/>
    <col min="2" max="2" width="14.85546875" style="73" customWidth="1"/>
    <col min="3" max="5" width="15.5703125" style="74" customWidth="1"/>
    <col min="6" max="6" width="21.85546875" style="75" customWidth="1"/>
    <col min="7" max="7" width="56.7109375" style="76" customWidth="1"/>
    <col min="8" max="8" width="52.5703125" style="77" customWidth="1"/>
    <col min="9" max="16384" width="9.140625" style="77"/>
  </cols>
  <sheetData>
    <row r="2" spans="1:177" x14ac:dyDescent="0.25">
      <c r="B2" s="78" t="s">
        <v>351</v>
      </c>
      <c r="C2" s="79" t="s">
        <v>352</v>
      </c>
      <c r="D2" s="79"/>
    </row>
    <row r="3" spans="1:177" x14ac:dyDescent="0.25">
      <c r="B3" s="78" t="s">
        <v>353</v>
      </c>
      <c r="C3" s="80" t="s">
        <v>1031</v>
      </c>
      <c r="D3" s="81"/>
      <c r="E3" s="81" t="s">
        <v>354</v>
      </c>
      <c r="F3" s="309">
        <v>44012</v>
      </c>
    </row>
    <row r="4" spans="1:177" x14ac:dyDescent="0.25">
      <c r="B4" s="82" t="s">
        <v>355</v>
      </c>
    </row>
    <row r="5" spans="1:177" x14ac:dyDescent="0.25">
      <c r="A5" s="106" t="s">
        <v>365</v>
      </c>
      <c r="B5" s="83" t="s">
        <v>86</v>
      </c>
      <c r="C5" s="84" t="s">
        <v>239</v>
      </c>
      <c r="D5" s="84" t="s">
        <v>332</v>
      </c>
      <c r="E5" s="84" t="s">
        <v>333</v>
      </c>
      <c r="F5" s="85" t="s">
        <v>356</v>
      </c>
      <c r="G5" s="85" t="s">
        <v>240</v>
      </c>
    </row>
    <row r="6" spans="1:177" s="107" customFormat="1" x14ac:dyDescent="0.25">
      <c r="B6" s="265" t="s">
        <v>637</v>
      </c>
      <c r="C6" s="87">
        <v>-484.88</v>
      </c>
      <c r="D6" s="87">
        <v>0</v>
      </c>
      <c r="E6" s="88">
        <v>-484.88</v>
      </c>
      <c r="F6" s="269" t="s">
        <v>393</v>
      </c>
      <c r="G6" s="90" t="s">
        <v>350</v>
      </c>
      <c r="H6" s="266" t="s">
        <v>347</v>
      </c>
      <c r="I6" s="108"/>
      <c r="J6" s="108"/>
      <c r="K6" s="108"/>
      <c r="L6" s="108"/>
      <c r="M6" s="108"/>
      <c r="N6" s="108"/>
      <c r="O6" s="108"/>
      <c r="P6" s="108"/>
      <c r="Q6" s="108"/>
      <c r="R6" s="108"/>
      <c r="S6" s="108"/>
      <c r="T6" s="108"/>
      <c r="U6" s="108"/>
      <c r="V6" s="108"/>
      <c r="W6" s="108"/>
      <c r="X6" s="108"/>
      <c r="Y6" s="108"/>
      <c r="Z6" s="108"/>
      <c r="AA6" s="108"/>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row>
    <row r="7" spans="1:177" s="107" customFormat="1" x14ac:dyDescent="0.25">
      <c r="A7" s="110"/>
      <c r="B7" s="265" t="s">
        <v>638</v>
      </c>
      <c r="C7" s="93">
        <v>-400</v>
      </c>
      <c r="D7" s="93">
        <v>-36.36</v>
      </c>
      <c r="E7" s="92">
        <v>-363.64</v>
      </c>
      <c r="F7" s="270" t="s">
        <v>335</v>
      </c>
      <c r="G7" s="94" t="s">
        <v>639</v>
      </c>
      <c r="H7" s="267" t="s">
        <v>444</v>
      </c>
      <c r="I7" s="108"/>
      <c r="J7" s="108"/>
      <c r="K7" s="108"/>
      <c r="L7" s="108"/>
      <c r="M7" s="108"/>
      <c r="N7" s="108"/>
      <c r="O7" s="108"/>
      <c r="P7" s="108"/>
      <c r="Q7" s="108"/>
      <c r="R7" s="108"/>
      <c r="S7" s="108"/>
      <c r="T7" s="108"/>
      <c r="U7" s="108"/>
      <c r="V7" s="108"/>
      <c r="W7" s="108"/>
      <c r="X7" s="108"/>
      <c r="Y7" s="108"/>
      <c r="Z7" s="108"/>
      <c r="AA7" s="108"/>
      <c r="AB7" s="108"/>
      <c r="AC7" s="108"/>
      <c r="AD7" s="108"/>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row>
    <row r="8" spans="1:177" s="111" customFormat="1" x14ac:dyDescent="0.25">
      <c r="A8" s="264"/>
      <c r="B8" s="91" t="s">
        <v>638</v>
      </c>
      <c r="C8" s="260">
        <v>-70</v>
      </c>
      <c r="D8" s="260">
        <v>-6.36</v>
      </c>
      <c r="E8" s="260">
        <v>-63.64</v>
      </c>
      <c r="F8" s="262" t="s">
        <v>335</v>
      </c>
      <c r="G8" t="s">
        <v>639</v>
      </c>
      <c r="H8" s="268" t="s">
        <v>444</v>
      </c>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row>
    <row r="9" spans="1:177" s="111" customFormat="1" x14ac:dyDescent="0.25">
      <c r="A9" s="264"/>
      <c r="B9" s="265" t="s">
        <v>638</v>
      </c>
      <c r="C9" s="271">
        <v>-52.69</v>
      </c>
      <c r="D9" s="271">
        <v>-4.79</v>
      </c>
      <c r="E9" s="271">
        <v>-47.9</v>
      </c>
      <c r="F9" s="272" t="s">
        <v>335</v>
      </c>
      <c r="G9" s="20" t="s">
        <v>429</v>
      </c>
      <c r="H9" s="268" t="s">
        <v>444</v>
      </c>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row>
    <row r="10" spans="1:177" s="111" customFormat="1" x14ac:dyDescent="0.25">
      <c r="A10" s="264"/>
      <c r="B10" s="265" t="s">
        <v>640</v>
      </c>
      <c r="C10" s="271">
        <v>-23.46</v>
      </c>
      <c r="D10" s="271">
        <v>-2.13</v>
      </c>
      <c r="E10" s="271">
        <v>-21.33</v>
      </c>
      <c r="F10" s="272" t="s">
        <v>392</v>
      </c>
      <c r="G10" s="20" t="s">
        <v>447</v>
      </c>
      <c r="H10" s="268" t="s">
        <v>444</v>
      </c>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row>
    <row r="11" spans="1:177" s="111" customFormat="1" x14ac:dyDescent="0.25">
      <c r="A11" s="264"/>
      <c r="B11" s="265" t="s">
        <v>640</v>
      </c>
      <c r="C11" s="271">
        <v>-3.25</v>
      </c>
      <c r="D11" s="271">
        <v>-0.3</v>
      </c>
      <c r="E11" s="271">
        <v>-2.95</v>
      </c>
      <c r="F11" s="272" t="s">
        <v>392</v>
      </c>
      <c r="G11" s="20" t="s">
        <v>641</v>
      </c>
      <c r="H11" s="268" t="s">
        <v>444</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row>
    <row r="12" spans="1:177" s="111" customFormat="1" x14ac:dyDescent="0.25">
      <c r="A12" s="264"/>
      <c r="B12" s="265" t="s">
        <v>642</v>
      </c>
      <c r="C12" s="271">
        <v>-89.99</v>
      </c>
      <c r="D12" s="271">
        <v>-8.18</v>
      </c>
      <c r="E12" s="271">
        <v>-81.81</v>
      </c>
      <c r="F12" s="272" t="s">
        <v>126</v>
      </c>
      <c r="G12" s="20" t="s">
        <v>421</v>
      </c>
      <c r="H12" s="268" t="s">
        <v>444</v>
      </c>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row>
    <row r="13" spans="1:177" s="111" customFormat="1" x14ac:dyDescent="0.25">
      <c r="A13" s="264"/>
      <c r="B13" s="265" t="s">
        <v>642</v>
      </c>
      <c r="C13" s="271">
        <v>-2200</v>
      </c>
      <c r="D13" s="271">
        <v>-200</v>
      </c>
      <c r="E13" s="271">
        <v>-2000</v>
      </c>
      <c r="F13" s="272" t="s">
        <v>123</v>
      </c>
      <c r="G13" s="20" t="s">
        <v>643</v>
      </c>
      <c r="H13" s="268" t="s">
        <v>347</v>
      </c>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row>
    <row r="14" spans="1:177" s="111" customFormat="1" x14ac:dyDescent="0.25">
      <c r="A14" s="264"/>
      <c r="B14" s="265" t="s">
        <v>644</v>
      </c>
      <c r="C14" s="271">
        <v>-4.49</v>
      </c>
      <c r="D14" s="271">
        <v>-0.41</v>
      </c>
      <c r="E14" s="271">
        <v>-4.08</v>
      </c>
      <c r="F14" s="272" t="s">
        <v>120</v>
      </c>
      <c r="G14" s="20" t="s">
        <v>445</v>
      </c>
      <c r="H14" s="268" t="s">
        <v>444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row>
    <row r="15" spans="1:177" s="111" customFormat="1" x14ac:dyDescent="0.25">
      <c r="A15" s="264"/>
      <c r="B15" s="265" t="s">
        <v>644</v>
      </c>
      <c r="C15" s="271">
        <v>-315.63</v>
      </c>
      <c r="D15" s="271">
        <v>-28.69</v>
      </c>
      <c r="E15" s="271">
        <v>-286.94</v>
      </c>
      <c r="F15" s="272" t="s">
        <v>115</v>
      </c>
      <c r="G15" s="20" t="s">
        <v>645</v>
      </c>
      <c r="H15" s="268" t="s">
        <v>347</v>
      </c>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row>
    <row r="16" spans="1:177" s="111" customFormat="1" x14ac:dyDescent="0.25">
      <c r="A16" s="264"/>
      <c r="B16" s="265" t="s">
        <v>644</v>
      </c>
      <c r="C16" s="271">
        <v>-247</v>
      </c>
      <c r="D16" s="271">
        <v>-22.45</v>
      </c>
      <c r="E16" s="271">
        <v>-224.55</v>
      </c>
      <c r="F16" s="272" t="s">
        <v>126</v>
      </c>
      <c r="G16" s="20" t="s">
        <v>646</v>
      </c>
      <c r="H16" s="268" t="s">
        <v>347</v>
      </c>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row>
    <row r="17" spans="1:51" s="111" customFormat="1" x14ac:dyDescent="0.25">
      <c r="A17" s="264"/>
      <c r="B17" s="265" t="s">
        <v>644</v>
      </c>
      <c r="C17" s="271">
        <v>-1490</v>
      </c>
      <c r="D17" s="271">
        <v>0</v>
      </c>
      <c r="E17" s="271">
        <v>-1490</v>
      </c>
      <c r="F17" s="272" t="s">
        <v>144</v>
      </c>
      <c r="G17" s="20" t="s">
        <v>465</v>
      </c>
      <c r="H17" s="268" t="s">
        <v>347</v>
      </c>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row>
    <row r="18" spans="1:51" s="111" customFormat="1" x14ac:dyDescent="0.25">
      <c r="A18" s="264"/>
      <c r="B18" s="265" t="s">
        <v>647</v>
      </c>
      <c r="C18" s="271">
        <v>-484.88</v>
      </c>
      <c r="D18" s="271">
        <v>0</v>
      </c>
      <c r="E18" s="271">
        <v>-484.88</v>
      </c>
      <c r="F18" s="272" t="s">
        <v>393</v>
      </c>
      <c r="G18" s="20" t="s">
        <v>350</v>
      </c>
      <c r="H18" s="268" t="s">
        <v>347</v>
      </c>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row>
    <row r="19" spans="1:51" s="111" customFormat="1" x14ac:dyDescent="0.25">
      <c r="A19" s="264"/>
      <c r="B19" s="265" t="s">
        <v>648</v>
      </c>
      <c r="C19" s="271">
        <v>-5668</v>
      </c>
      <c r="D19" s="271">
        <v>0</v>
      </c>
      <c r="E19" s="271">
        <v>-5668</v>
      </c>
      <c r="F19" s="272" t="s">
        <v>370</v>
      </c>
      <c r="G19" s="20" t="s">
        <v>649</v>
      </c>
      <c r="H19" s="268" t="s">
        <v>347</v>
      </c>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row>
    <row r="20" spans="1:51" s="111" customFormat="1" x14ac:dyDescent="0.25">
      <c r="A20" s="264"/>
      <c r="B20" s="265" t="s">
        <v>650</v>
      </c>
      <c r="C20" s="271">
        <v>-5130</v>
      </c>
      <c r="D20" s="271">
        <v>0</v>
      </c>
      <c r="E20" s="271">
        <v>-5130</v>
      </c>
      <c r="F20" s="272" t="s">
        <v>144</v>
      </c>
      <c r="G20" s="20" t="s">
        <v>348</v>
      </c>
      <c r="H20" s="268" t="s">
        <v>347</v>
      </c>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row>
    <row r="21" spans="1:51" s="111" customFormat="1" x14ac:dyDescent="0.25">
      <c r="A21" s="264"/>
      <c r="B21" s="265" t="s">
        <v>651</v>
      </c>
      <c r="C21" s="271">
        <v>-69.989999999999995</v>
      </c>
      <c r="D21" s="271">
        <v>-6.36</v>
      </c>
      <c r="E21" s="271">
        <v>-63.63</v>
      </c>
      <c r="F21" s="272" t="s">
        <v>126</v>
      </c>
      <c r="G21" s="20" t="s">
        <v>421</v>
      </c>
      <c r="H21" s="268" t="s">
        <v>444</v>
      </c>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row>
    <row r="22" spans="1:51" s="111" customFormat="1" x14ac:dyDescent="0.25">
      <c r="A22" s="264"/>
      <c r="B22" s="265" t="s">
        <v>652</v>
      </c>
      <c r="C22" s="271">
        <v>-5130</v>
      </c>
      <c r="D22" s="271">
        <v>0</v>
      </c>
      <c r="E22" s="271">
        <v>-5130</v>
      </c>
      <c r="F22" s="272" t="s">
        <v>144</v>
      </c>
      <c r="G22" s="20" t="s">
        <v>348</v>
      </c>
      <c r="H22" s="268" t="s">
        <v>347</v>
      </c>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row>
    <row r="23" spans="1:51" s="111" customFormat="1" x14ac:dyDescent="0.25">
      <c r="A23" s="264"/>
      <c r="B23" s="265" t="s">
        <v>652</v>
      </c>
      <c r="C23" s="271">
        <v>-1490</v>
      </c>
      <c r="D23" s="271">
        <v>0</v>
      </c>
      <c r="E23" s="271">
        <v>-1490</v>
      </c>
      <c r="F23" s="272" t="s">
        <v>144</v>
      </c>
      <c r="G23" s="20" t="s">
        <v>465</v>
      </c>
      <c r="H23" s="268" t="s">
        <v>347</v>
      </c>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row>
    <row r="24" spans="1:51" s="111" customFormat="1" x14ac:dyDescent="0.25">
      <c r="A24" s="264"/>
      <c r="B24" s="265" t="s">
        <v>653</v>
      </c>
      <c r="C24" s="271">
        <v>-484.88</v>
      </c>
      <c r="D24" s="271">
        <v>0</v>
      </c>
      <c r="E24" s="271">
        <v>-484.88</v>
      </c>
      <c r="F24" s="272" t="s">
        <v>393</v>
      </c>
      <c r="G24" s="20" t="s">
        <v>350</v>
      </c>
      <c r="H24" s="268" t="s">
        <v>347</v>
      </c>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row>
    <row r="25" spans="1:51" s="111" customFormat="1" x14ac:dyDescent="0.25">
      <c r="A25" s="264"/>
      <c r="B25" s="265" t="s">
        <v>654</v>
      </c>
      <c r="C25" s="271">
        <v>-25.6</v>
      </c>
      <c r="D25" s="271">
        <v>-2.33</v>
      </c>
      <c r="E25" s="271">
        <v>-23.27</v>
      </c>
      <c r="F25" s="272" t="s">
        <v>396</v>
      </c>
      <c r="G25" s="20" t="s">
        <v>401</v>
      </c>
      <c r="H25" s="268" t="s">
        <v>347</v>
      </c>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row>
    <row r="26" spans="1:51" s="111" customFormat="1" x14ac:dyDescent="0.25">
      <c r="A26" s="264"/>
      <c r="B26" s="265" t="s">
        <v>655</v>
      </c>
      <c r="C26" s="271">
        <v>-472.32</v>
      </c>
      <c r="D26" s="271">
        <v>-42.94</v>
      </c>
      <c r="E26" s="271">
        <v>-429.38</v>
      </c>
      <c r="F26" s="272" t="s">
        <v>127</v>
      </c>
      <c r="G26" s="20" t="s">
        <v>458</v>
      </c>
      <c r="H26" s="268" t="s">
        <v>347</v>
      </c>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row>
    <row r="27" spans="1:51" s="111" customFormat="1" x14ac:dyDescent="0.25">
      <c r="A27" s="264"/>
      <c r="B27" s="265" t="s">
        <v>656</v>
      </c>
      <c r="C27" s="271">
        <v>-89.99</v>
      </c>
      <c r="D27" s="271">
        <v>-8.18</v>
      </c>
      <c r="E27" s="271">
        <v>-81.81</v>
      </c>
      <c r="F27" s="272" t="s">
        <v>126</v>
      </c>
      <c r="G27" s="20" t="s">
        <v>421</v>
      </c>
      <c r="H27" s="268" t="s">
        <v>444</v>
      </c>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row>
    <row r="28" spans="1:51" s="111" customFormat="1" x14ac:dyDescent="0.25">
      <c r="A28" s="264"/>
      <c r="B28" s="265" t="s">
        <v>657</v>
      </c>
      <c r="C28" s="271">
        <v>-4</v>
      </c>
      <c r="D28" s="271">
        <v>-0.36</v>
      </c>
      <c r="E28" s="271">
        <v>-3.64</v>
      </c>
      <c r="F28" s="272" t="s">
        <v>120</v>
      </c>
      <c r="G28" s="20" t="s">
        <v>658</v>
      </c>
      <c r="H28" s="268" t="s">
        <v>444</v>
      </c>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row>
    <row r="29" spans="1:51" s="111" customFormat="1" x14ac:dyDescent="0.25">
      <c r="A29" s="264"/>
      <c r="B29" s="265" t="s">
        <v>657</v>
      </c>
      <c r="C29" s="271">
        <v>-65</v>
      </c>
      <c r="D29" s="271">
        <v>-5.91</v>
      </c>
      <c r="E29" s="271">
        <v>-59.09</v>
      </c>
      <c r="F29" s="272" t="s">
        <v>120</v>
      </c>
      <c r="G29" s="20" t="s">
        <v>659</v>
      </c>
      <c r="H29" s="268" t="s">
        <v>444</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row>
    <row r="30" spans="1:51" s="111" customFormat="1" x14ac:dyDescent="0.25">
      <c r="A30" s="264"/>
      <c r="B30" s="265" t="s">
        <v>660</v>
      </c>
      <c r="C30" s="271">
        <v>-2200</v>
      </c>
      <c r="D30" s="271">
        <v>-200</v>
      </c>
      <c r="E30" s="271">
        <v>-2000</v>
      </c>
      <c r="F30" s="272" t="s">
        <v>123</v>
      </c>
      <c r="G30" s="20" t="s">
        <v>643</v>
      </c>
      <c r="H30" s="268" t="s">
        <v>347</v>
      </c>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row>
    <row r="31" spans="1:51" s="111" customFormat="1" x14ac:dyDescent="0.25">
      <c r="A31" s="264"/>
      <c r="B31" s="265" t="s">
        <v>661</v>
      </c>
      <c r="C31" s="271">
        <v>-91.78</v>
      </c>
      <c r="D31" s="271">
        <v>-8.34</v>
      </c>
      <c r="E31" s="271">
        <v>-83.44</v>
      </c>
      <c r="F31" s="272" t="s">
        <v>316</v>
      </c>
      <c r="G31" s="20" t="s">
        <v>434</v>
      </c>
      <c r="H31" s="268" t="s">
        <v>444</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row>
    <row r="32" spans="1:51" s="111" customFormat="1" x14ac:dyDescent="0.25">
      <c r="A32" s="264"/>
      <c r="B32" s="265" t="s">
        <v>661</v>
      </c>
      <c r="C32" s="271">
        <v>-1490</v>
      </c>
      <c r="D32" s="271">
        <v>0</v>
      </c>
      <c r="E32" s="271">
        <v>-1490</v>
      </c>
      <c r="F32" s="272" t="s">
        <v>144</v>
      </c>
      <c r="G32" s="20" t="s">
        <v>465</v>
      </c>
      <c r="H32" s="268" t="s">
        <v>347</v>
      </c>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row>
    <row r="33" spans="1:51" s="321" customFormat="1" x14ac:dyDescent="0.25">
      <c r="A33" s="315"/>
      <c r="B33" s="316" t="s">
        <v>661</v>
      </c>
      <c r="C33" s="317">
        <v>-5668</v>
      </c>
      <c r="D33" s="317">
        <v>0</v>
      </c>
      <c r="E33" s="317">
        <v>-5668</v>
      </c>
      <c r="F33" s="318" t="s">
        <v>370</v>
      </c>
      <c r="G33" s="319" t="s">
        <v>433</v>
      </c>
      <c r="H33" s="320" t="s">
        <v>347</v>
      </c>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row>
    <row r="34" spans="1:51" s="111" customFormat="1" x14ac:dyDescent="0.25">
      <c r="A34" s="264"/>
      <c r="B34" s="265" t="s">
        <v>662</v>
      </c>
      <c r="C34" s="271">
        <v>-5.8</v>
      </c>
      <c r="D34" s="271">
        <v>-0.53</v>
      </c>
      <c r="E34" s="271">
        <v>-5.27</v>
      </c>
      <c r="F34" s="272" t="s">
        <v>120</v>
      </c>
      <c r="G34" s="20" t="s">
        <v>663</v>
      </c>
      <c r="H34" s="268" t="s">
        <v>444</v>
      </c>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row>
    <row r="35" spans="1:51" s="111" customFormat="1" x14ac:dyDescent="0.25">
      <c r="A35" s="264"/>
      <c r="B35" s="265" t="s">
        <v>662</v>
      </c>
      <c r="C35" s="271">
        <v>-5.8</v>
      </c>
      <c r="D35" s="271">
        <v>-0.53</v>
      </c>
      <c r="E35" s="271">
        <v>-5.27</v>
      </c>
      <c r="F35" s="272" t="s">
        <v>119</v>
      </c>
      <c r="G35" s="20" t="s">
        <v>664</v>
      </c>
      <c r="H35" s="268" t="s">
        <v>444</v>
      </c>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row>
    <row r="36" spans="1:51" s="111" customFormat="1" x14ac:dyDescent="0.25">
      <c r="A36" s="264"/>
      <c r="B36" s="265" t="s">
        <v>662</v>
      </c>
      <c r="C36" s="271">
        <v>-4.49</v>
      </c>
      <c r="D36" s="271">
        <v>-0.41</v>
      </c>
      <c r="E36" s="271">
        <v>-4.08</v>
      </c>
      <c r="F36" s="272" t="s">
        <v>120</v>
      </c>
      <c r="G36" s="20" t="s">
        <v>445</v>
      </c>
      <c r="H36" s="268" t="s">
        <v>444</v>
      </c>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row>
    <row r="37" spans="1:51" s="111" customFormat="1" x14ac:dyDescent="0.25">
      <c r="A37" s="264"/>
      <c r="B37" s="265" t="s">
        <v>665</v>
      </c>
      <c r="C37" s="271">
        <v>-932.4</v>
      </c>
      <c r="D37" s="271">
        <v>-84.76</v>
      </c>
      <c r="E37" s="271">
        <v>-847.64</v>
      </c>
      <c r="F37" s="272" t="s">
        <v>124</v>
      </c>
      <c r="G37" s="20" t="s">
        <v>666</v>
      </c>
      <c r="H37" s="268" t="s">
        <v>444</v>
      </c>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row>
    <row r="38" spans="1:51" s="111" customFormat="1" x14ac:dyDescent="0.25">
      <c r="A38" s="264"/>
      <c r="B38" s="265" t="s">
        <v>665</v>
      </c>
      <c r="C38" s="271">
        <v>-484.88</v>
      </c>
      <c r="D38" s="271">
        <v>0</v>
      </c>
      <c r="E38" s="271">
        <v>-484.88</v>
      </c>
      <c r="F38" s="272" t="s">
        <v>393</v>
      </c>
      <c r="G38" s="20" t="s">
        <v>350</v>
      </c>
      <c r="H38" s="268" t="s">
        <v>347</v>
      </c>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row>
    <row r="39" spans="1:51" s="111" customFormat="1" x14ac:dyDescent="0.25">
      <c r="A39" s="264"/>
      <c r="B39" s="265" t="s">
        <v>667</v>
      </c>
      <c r="C39" s="271">
        <v>-5130</v>
      </c>
      <c r="D39" s="271">
        <v>0</v>
      </c>
      <c r="E39" s="271">
        <v>-5130</v>
      </c>
      <c r="F39" s="272" t="s">
        <v>144</v>
      </c>
      <c r="G39" s="20" t="s">
        <v>348</v>
      </c>
      <c r="H39" s="268" t="s">
        <v>347</v>
      </c>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row>
    <row r="40" spans="1:51" s="111" customFormat="1" x14ac:dyDescent="0.25">
      <c r="A40" s="264"/>
      <c r="B40" s="265" t="s">
        <v>667</v>
      </c>
      <c r="C40" s="271">
        <v>-600</v>
      </c>
      <c r="D40" s="271">
        <v>0</v>
      </c>
      <c r="E40" s="271">
        <v>-600</v>
      </c>
      <c r="F40" s="272" t="s">
        <v>144</v>
      </c>
      <c r="G40" s="20" t="s">
        <v>668</v>
      </c>
      <c r="H40" s="268" t="s">
        <v>347</v>
      </c>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row>
    <row r="41" spans="1:51" s="111" customFormat="1" x14ac:dyDescent="0.25">
      <c r="A41" s="264"/>
      <c r="B41" s="265" t="s">
        <v>669</v>
      </c>
      <c r="C41" s="271">
        <v>-25.08</v>
      </c>
      <c r="D41" s="271">
        <v>-2.2799999999999998</v>
      </c>
      <c r="E41" s="271">
        <v>-22.8</v>
      </c>
      <c r="F41" s="272" t="s">
        <v>120</v>
      </c>
      <c r="G41" s="20" t="s">
        <v>670</v>
      </c>
      <c r="H41" s="268" t="s">
        <v>347</v>
      </c>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row>
    <row r="42" spans="1:51" s="111" customFormat="1" x14ac:dyDescent="0.25">
      <c r="A42" s="264"/>
      <c r="B42" s="265" t="s">
        <v>671</v>
      </c>
      <c r="C42" s="271">
        <v>-76.89</v>
      </c>
      <c r="D42" s="271">
        <v>-6.99</v>
      </c>
      <c r="E42" s="271">
        <v>-69.900000000000006</v>
      </c>
      <c r="F42" s="272" t="s">
        <v>316</v>
      </c>
      <c r="G42" s="20" t="s">
        <v>434</v>
      </c>
      <c r="H42" s="268" t="s">
        <v>444</v>
      </c>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row>
    <row r="43" spans="1:51" s="111" customFormat="1" x14ac:dyDescent="0.25">
      <c r="A43" s="264"/>
      <c r="B43" s="265" t="s">
        <v>671</v>
      </c>
      <c r="C43" s="271">
        <v>-57.3</v>
      </c>
      <c r="D43" s="271">
        <v>-5.21</v>
      </c>
      <c r="E43" s="271">
        <v>-52.09</v>
      </c>
      <c r="F43" s="272" t="s">
        <v>392</v>
      </c>
      <c r="G43" s="20" t="s">
        <v>432</v>
      </c>
      <c r="H43" s="268" t="s">
        <v>444</v>
      </c>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row>
    <row r="44" spans="1:51" s="111" customFormat="1" x14ac:dyDescent="0.25">
      <c r="A44" s="264"/>
      <c r="B44" s="265" t="s">
        <v>672</v>
      </c>
      <c r="C44" s="271">
        <v>-68.989999999999995</v>
      </c>
      <c r="D44" s="271">
        <v>-6.27</v>
      </c>
      <c r="E44" s="271">
        <v>-62.72</v>
      </c>
      <c r="F44" s="272" t="s">
        <v>126</v>
      </c>
      <c r="G44" s="20" t="s">
        <v>421</v>
      </c>
      <c r="H44" s="268" t="s">
        <v>444</v>
      </c>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row>
    <row r="45" spans="1:51" s="111" customFormat="1" x14ac:dyDescent="0.25">
      <c r="A45" s="264"/>
      <c r="B45" s="265" t="s">
        <v>673</v>
      </c>
      <c r="C45" s="271">
        <v>-41.65</v>
      </c>
      <c r="D45" s="271">
        <v>-3.79</v>
      </c>
      <c r="E45" s="271">
        <v>-37.86</v>
      </c>
      <c r="F45" s="272" t="s">
        <v>392</v>
      </c>
      <c r="G45" s="20" t="s">
        <v>447</v>
      </c>
      <c r="H45" s="268" t="s">
        <v>444</v>
      </c>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row>
    <row r="46" spans="1:51" s="111" customFormat="1" x14ac:dyDescent="0.25">
      <c r="A46" s="264"/>
      <c r="B46" s="265" t="s">
        <v>674</v>
      </c>
      <c r="C46" s="271">
        <v>-225.75</v>
      </c>
      <c r="D46" s="271">
        <v>-20.52</v>
      </c>
      <c r="E46" s="271">
        <v>-205.23</v>
      </c>
      <c r="F46" s="272" t="s">
        <v>126</v>
      </c>
      <c r="G46" s="20" t="s">
        <v>435</v>
      </c>
      <c r="H46" s="268" t="s">
        <v>347</v>
      </c>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row>
    <row r="47" spans="1:51" s="111" customFormat="1" x14ac:dyDescent="0.25">
      <c r="A47" s="264"/>
      <c r="B47" s="265" t="s">
        <v>675</v>
      </c>
      <c r="C47" s="271">
        <v>-1490</v>
      </c>
      <c r="D47" s="271">
        <v>0</v>
      </c>
      <c r="E47" s="271">
        <v>-1490</v>
      </c>
      <c r="F47" s="272" t="s">
        <v>144</v>
      </c>
      <c r="G47" s="20" t="s">
        <v>465</v>
      </c>
      <c r="H47" s="268" t="s">
        <v>347</v>
      </c>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row>
    <row r="48" spans="1:51" s="111" customFormat="1" x14ac:dyDescent="0.25">
      <c r="A48" s="264"/>
      <c r="B48" s="265" t="s">
        <v>676</v>
      </c>
      <c r="C48" s="271">
        <v>-157.05000000000001</v>
      </c>
      <c r="D48" s="271">
        <v>-14.28</v>
      </c>
      <c r="E48" s="271">
        <v>-142.77000000000001</v>
      </c>
      <c r="F48" s="272" t="s">
        <v>379</v>
      </c>
      <c r="G48" s="20" t="s">
        <v>677</v>
      </c>
      <c r="H48" s="268" t="s">
        <v>444</v>
      </c>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row>
    <row r="49" spans="1:51" s="111" customFormat="1" x14ac:dyDescent="0.25">
      <c r="A49" s="264"/>
      <c r="B49" s="265" t="s">
        <v>676</v>
      </c>
      <c r="C49" s="271">
        <v>-15.99</v>
      </c>
      <c r="D49" s="271">
        <v>-1.45</v>
      </c>
      <c r="E49" s="271">
        <v>-14.54</v>
      </c>
      <c r="F49" s="272" t="s">
        <v>335</v>
      </c>
      <c r="G49" s="20" t="s">
        <v>678</v>
      </c>
      <c r="H49" s="268" t="s">
        <v>444</v>
      </c>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row>
    <row r="50" spans="1:51" s="111" customFormat="1" x14ac:dyDescent="0.25">
      <c r="A50" s="264"/>
      <c r="B50" s="265" t="s">
        <v>676</v>
      </c>
      <c r="C50" s="271">
        <v>-13429</v>
      </c>
      <c r="D50" s="271">
        <v>0</v>
      </c>
      <c r="E50" s="271">
        <v>-13429</v>
      </c>
      <c r="F50" s="272" t="s">
        <v>370</v>
      </c>
      <c r="G50" s="20" t="s">
        <v>433</v>
      </c>
      <c r="H50" s="268" t="s">
        <v>347</v>
      </c>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row>
    <row r="51" spans="1:51" s="111" customFormat="1" x14ac:dyDescent="0.25">
      <c r="A51" s="264"/>
      <c r="B51" s="265" t="s">
        <v>679</v>
      </c>
      <c r="C51" s="271">
        <v>-320.14999999999998</v>
      </c>
      <c r="D51" s="271">
        <v>-29.1</v>
      </c>
      <c r="E51" s="271">
        <v>-291.05</v>
      </c>
      <c r="F51" s="272" t="s">
        <v>379</v>
      </c>
      <c r="G51" s="20" t="s">
        <v>680</v>
      </c>
      <c r="H51" s="268" t="s">
        <v>444</v>
      </c>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row>
    <row r="52" spans="1:51" s="111" customFormat="1" x14ac:dyDescent="0.25">
      <c r="A52" s="264"/>
      <c r="B52" s="265" t="s">
        <v>679</v>
      </c>
      <c r="C52" s="271">
        <v>-78.56</v>
      </c>
      <c r="D52" s="271">
        <v>-7.14</v>
      </c>
      <c r="E52" s="271">
        <v>-71.42</v>
      </c>
      <c r="F52" s="272" t="s">
        <v>316</v>
      </c>
      <c r="G52" s="20" t="s">
        <v>434</v>
      </c>
      <c r="H52" s="268" t="s">
        <v>444</v>
      </c>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row>
    <row r="53" spans="1:51" s="111" customFormat="1" x14ac:dyDescent="0.25">
      <c r="A53" s="264"/>
      <c r="B53" s="265" t="s">
        <v>679</v>
      </c>
      <c r="C53" s="271">
        <v>-484.88</v>
      </c>
      <c r="D53" s="271">
        <v>0</v>
      </c>
      <c r="E53" s="271">
        <v>-484.88</v>
      </c>
      <c r="F53" s="272" t="s">
        <v>393</v>
      </c>
      <c r="G53" s="20" t="s">
        <v>350</v>
      </c>
      <c r="H53" s="268" t="s">
        <v>347</v>
      </c>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row>
    <row r="54" spans="1:51" s="111" customFormat="1" x14ac:dyDescent="0.25">
      <c r="A54" s="264"/>
      <c r="B54" s="265" t="s">
        <v>681</v>
      </c>
      <c r="C54" s="271">
        <v>-5130</v>
      </c>
      <c r="D54" s="271">
        <v>0</v>
      </c>
      <c r="E54" s="271">
        <v>-5130</v>
      </c>
      <c r="F54" s="272" t="s">
        <v>144</v>
      </c>
      <c r="G54" s="20" t="s">
        <v>682</v>
      </c>
      <c r="H54" s="268" t="s">
        <v>347</v>
      </c>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row>
    <row r="55" spans="1:51" s="111" customFormat="1" x14ac:dyDescent="0.25">
      <c r="A55" s="264"/>
      <c r="B55" s="265" t="s">
        <v>681</v>
      </c>
      <c r="C55" s="271">
        <v>-168</v>
      </c>
      <c r="D55" s="271">
        <v>-15.27</v>
      </c>
      <c r="E55" s="271">
        <v>-152.72999999999999</v>
      </c>
      <c r="F55" s="272" t="s">
        <v>392</v>
      </c>
      <c r="G55" s="20" t="s">
        <v>431</v>
      </c>
      <c r="H55" s="268" t="s">
        <v>347</v>
      </c>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row>
    <row r="56" spans="1:51" s="111" customFormat="1" x14ac:dyDescent="0.25">
      <c r="A56" s="264"/>
      <c r="B56" s="265" t="s">
        <v>683</v>
      </c>
      <c r="C56" s="271">
        <v>-4.8899999999999997</v>
      </c>
      <c r="D56" s="271">
        <v>-0.44</v>
      </c>
      <c r="E56" s="271">
        <v>-4.45</v>
      </c>
      <c r="F56" s="272" t="s">
        <v>392</v>
      </c>
      <c r="G56" s="20" t="s">
        <v>684</v>
      </c>
      <c r="H56" s="268" t="s">
        <v>444</v>
      </c>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row>
    <row r="57" spans="1:51" s="111" customFormat="1" x14ac:dyDescent="0.25">
      <c r="A57" s="264"/>
      <c r="B57" s="265" t="s">
        <v>685</v>
      </c>
      <c r="C57" s="271">
        <v>-10</v>
      </c>
      <c r="D57" s="271">
        <v>0</v>
      </c>
      <c r="E57" s="271">
        <v>-10</v>
      </c>
      <c r="F57" s="272" t="s">
        <v>114</v>
      </c>
      <c r="G57" s="20" t="s">
        <v>357</v>
      </c>
      <c r="H57" s="268" t="s">
        <v>347</v>
      </c>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row>
    <row r="58" spans="1:51" s="111" customFormat="1" x14ac:dyDescent="0.25">
      <c r="A58" s="264"/>
      <c r="B58" s="265" t="s">
        <v>685</v>
      </c>
      <c r="C58" s="271">
        <v>-28.74</v>
      </c>
      <c r="D58" s="271">
        <v>-2.61</v>
      </c>
      <c r="E58" s="271">
        <v>-26.13</v>
      </c>
      <c r="F58" s="272" t="s">
        <v>396</v>
      </c>
      <c r="G58" s="20" t="s">
        <v>401</v>
      </c>
      <c r="H58" s="268" t="s">
        <v>347</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row>
    <row r="59" spans="1:51" s="111" customFormat="1" x14ac:dyDescent="0.25">
      <c r="A59" s="264"/>
      <c r="B59" s="265" t="s">
        <v>686</v>
      </c>
      <c r="C59" s="271">
        <v>-7.81</v>
      </c>
      <c r="D59" s="271">
        <v>-0.71</v>
      </c>
      <c r="E59" s="271">
        <v>-7.1</v>
      </c>
      <c r="F59" s="272" t="s">
        <v>392</v>
      </c>
      <c r="G59" s="20" t="s">
        <v>441</v>
      </c>
      <c r="H59" s="268" t="s">
        <v>444</v>
      </c>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row>
    <row r="60" spans="1:51" s="111" customFormat="1" x14ac:dyDescent="0.25">
      <c r="A60" s="264"/>
      <c r="B60" s="265" t="s">
        <v>687</v>
      </c>
      <c r="C60" s="271">
        <v>-23.1</v>
      </c>
      <c r="D60" s="271">
        <v>-2.1</v>
      </c>
      <c r="E60" s="271">
        <v>-21</v>
      </c>
      <c r="F60" s="272" t="s">
        <v>392</v>
      </c>
      <c r="G60" s="20" t="s">
        <v>688</v>
      </c>
      <c r="H60" s="268" t="s">
        <v>444</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row>
    <row r="61" spans="1:51" s="111" customFormat="1" x14ac:dyDescent="0.25">
      <c r="A61" s="264"/>
      <c r="B61" s="265" t="s">
        <v>689</v>
      </c>
      <c r="C61" s="271">
        <v>-77.599999999999994</v>
      </c>
      <c r="D61" s="271">
        <v>-7.05</v>
      </c>
      <c r="E61" s="271">
        <v>-70.55</v>
      </c>
      <c r="F61" s="272" t="s">
        <v>316</v>
      </c>
      <c r="G61" s="20" t="s">
        <v>468</v>
      </c>
      <c r="H61" s="268" t="s">
        <v>444</v>
      </c>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row>
    <row r="62" spans="1:51" s="111" customFormat="1" x14ac:dyDescent="0.25">
      <c r="A62" s="264"/>
      <c r="B62" s="265" t="s">
        <v>689</v>
      </c>
      <c r="C62" s="271">
        <v>-88.99</v>
      </c>
      <c r="D62" s="271">
        <v>-8.09</v>
      </c>
      <c r="E62" s="271">
        <v>-80.900000000000006</v>
      </c>
      <c r="F62" s="272" t="s">
        <v>126</v>
      </c>
      <c r="G62" s="20" t="s">
        <v>421</v>
      </c>
      <c r="H62" s="268" t="s">
        <v>444</v>
      </c>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row>
    <row r="63" spans="1:51" s="111" customFormat="1" x14ac:dyDescent="0.25">
      <c r="A63" s="264"/>
      <c r="B63" s="265" t="s">
        <v>690</v>
      </c>
      <c r="C63" s="271">
        <v>-18.190000000000001</v>
      </c>
      <c r="D63" s="271">
        <v>-1.65</v>
      </c>
      <c r="E63" s="271">
        <v>-16.54</v>
      </c>
      <c r="F63" s="272" t="s">
        <v>335</v>
      </c>
      <c r="G63" s="20" t="s">
        <v>688</v>
      </c>
      <c r="H63" s="268" t="s">
        <v>444</v>
      </c>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row>
    <row r="64" spans="1:51" s="111" customFormat="1" x14ac:dyDescent="0.25">
      <c r="A64" s="264"/>
      <c r="B64" s="265" t="s">
        <v>690</v>
      </c>
      <c r="C64" s="271">
        <v>-11.97</v>
      </c>
      <c r="D64" s="271">
        <v>-1.0900000000000001</v>
      </c>
      <c r="E64" s="271">
        <v>-10.88</v>
      </c>
      <c r="F64" s="272" t="s">
        <v>335</v>
      </c>
      <c r="G64" s="20" t="s">
        <v>429</v>
      </c>
      <c r="H64" s="268" t="s">
        <v>444</v>
      </c>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row>
    <row r="65" spans="1:51" s="111" customFormat="1" x14ac:dyDescent="0.25">
      <c r="A65" s="264"/>
      <c r="B65" s="265" t="s">
        <v>691</v>
      </c>
      <c r="C65" s="271">
        <v>-2200</v>
      </c>
      <c r="D65" s="271">
        <v>-200</v>
      </c>
      <c r="E65" s="271">
        <v>-2000</v>
      </c>
      <c r="F65" s="272" t="s">
        <v>123</v>
      </c>
      <c r="G65" s="20" t="s">
        <v>692</v>
      </c>
      <c r="H65" s="268" t="s">
        <v>347</v>
      </c>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row>
    <row r="66" spans="1:51" s="111" customFormat="1" x14ac:dyDescent="0.25">
      <c r="A66" s="264"/>
      <c r="B66" s="265" t="s">
        <v>691</v>
      </c>
      <c r="C66" s="271">
        <v>-1490</v>
      </c>
      <c r="D66" s="271">
        <v>0</v>
      </c>
      <c r="E66" s="271">
        <v>-1490</v>
      </c>
      <c r="F66" s="272" t="s">
        <v>144</v>
      </c>
      <c r="G66" s="20" t="s">
        <v>465</v>
      </c>
      <c r="H66" s="268" t="s">
        <v>347</v>
      </c>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row>
    <row r="67" spans="1:51" s="111" customFormat="1" x14ac:dyDescent="0.25">
      <c r="A67" s="264"/>
      <c r="B67" s="265" t="s">
        <v>693</v>
      </c>
      <c r="C67" s="271">
        <v>-1</v>
      </c>
      <c r="D67" s="271">
        <v>-0.09</v>
      </c>
      <c r="E67" s="271">
        <v>-0.91</v>
      </c>
      <c r="F67" s="272" t="s">
        <v>126</v>
      </c>
      <c r="G67" s="20" t="s">
        <v>421</v>
      </c>
      <c r="H67" s="268" t="s">
        <v>444</v>
      </c>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row>
    <row r="68" spans="1:51" s="111" customFormat="1" x14ac:dyDescent="0.25">
      <c r="A68" s="264"/>
      <c r="B68" s="265" t="s">
        <v>693</v>
      </c>
      <c r="C68" s="271">
        <v>-1</v>
      </c>
      <c r="D68" s="271">
        <v>-0.09</v>
      </c>
      <c r="E68" s="271">
        <v>-0.91</v>
      </c>
      <c r="F68" s="272" t="s">
        <v>126</v>
      </c>
      <c r="G68" s="20" t="s">
        <v>421</v>
      </c>
      <c r="H68" s="268" t="s">
        <v>444</v>
      </c>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row>
    <row r="69" spans="1:51" s="321" customFormat="1" x14ac:dyDescent="0.25">
      <c r="A69" s="315"/>
      <c r="B69" s="316" t="s">
        <v>694</v>
      </c>
      <c r="C69" s="317">
        <v>-349</v>
      </c>
      <c r="D69" s="317">
        <v>0</v>
      </c>
      <c r="E69" s="317">
        <v>-349</v>
      </c>
      <c r="F69" s="318" t="s">
        <v>114</v>
      </c>
      <c r="G69" s="319" t="s">
        <v>443</v>
      </c>
      <c r="H69" s="320" t="s">
        <v>444</v>
      </c>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row>
    <row r="70" spans="1:51" s="111" customFormat="1" x14ac:dyDescent="0.25">
      <c r="A70" s="264"/>
      <c r="B70" s="265" t="s">
        <v>694</v>
      </c>
      <c r="C70" s="271">
        <v>-484.88</v>
      </c>
      <c r="D70" s="271">
        <v>0</v>
      </c>
      <c r="E70" s="271">
        <v>-484.88</v>
      </c>
      <c r="F70" s="272" t="s">
        <v>393</v>
      </c>
      <c r="G70" s="20" t="s">
        <v>350</v>
      </c>
      <c r="H70" s="268" t="s">
        <v>347</v>
      </c>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row>
    <row r="71" spans="1:51" s="111" customFormat="1" x14ac:dyDescent="0.25">
      <c r="A71" s="264"/>
      <c r="B71" s="265" t="s">
        <v>695</v>
      </c>
      <c r="C71" s="271">
        <v>-24.99</v>
      </c>
      <c r="D71" s="271">
        <v>-2.27</v>
      </c>
      <c r="E71" s="271">
        <v>-22.72</v>
      </c>
      <c r="F71" s="272" t="s">
        <v>335</v>
      </c>
      <c r="G71" s="20" t="s">
        <v>678</v>
      </c>
      <c r="H71" s="268" t="s">
        <v>444</v>
      </c>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row>
    <row r="72" spans="1:51" s="111" customFormat="1" x14ac:dyDescent="0.25">
      <c r="A72" s="264"/>
      <c r="B72" s="265" t="s">
        <v>696</v>
      </c>
      <c r="C72" s="271">
        <v>-4.49</v>
      </c>
      <c r="D72" s="271">
        <v>-0.41</v>
      </c>
      <c r="E72" s="271">
        <v>-4.08</v>
      </c>
      <c r="F72" s="272" t="s">
        <v>120</v>
      </c>
      <c r="G72" s="20" t="s">
        <v>445</v>
      </c>
      <c r="H72" s="268" t="s">
        <v>444</v>
      </c>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row>
    <row r="73" spans="1:51" s="111" customFormat="1" x14ac:dyDescent="0.25">
      <c r="A73" s="264"/>
      <c r="B73" s="265" t="s">
        <v>697</v>
      </c>
      <c r="C73" s="271">
        <v>-74.569999999999993</v>
      </c>
      <c r="D73" s="271">
        <v>-6.78</v>
      </c>
      <c r="E73" s="271">
        <v>-67.790000000000006</v>
      </c>
      <c r="F73" s="272" t="s">
        <v>316</v>
      </c>
      <c r="G73" s="20" t="s">
        <v>698</v>
      </c>
      <c r="H73" s="268" t="s">
        <v>444</v>
      </c>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row>
    <row r="74" spans="1:51" s="111" customFormat="1" x14ac:dyDescent="0.25">
      <c r="A74" s="264"/>
      <c r="B74" s="265" t="s">
        <v>697</v>
      </c>
      <c r="C74" s="271">
        <v>-14.4</v>
      </c>
      <c r="D74" s="271">
        <v>-1.31</v>
      </c>
      <c r="E74" s="271">
        <v>-13.09</v>
      </c>
      <c r="F74" s="272" t="s">
        <v>392</v>
      </c>
      <c r="G74" s="20" t="s">
        <v>447</v>
      </c>
      <c r="H74" s="268" t="s">
        <v>444</v>
      </c>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row>
    <row r="75" spans="1:51" s="111" customFormat="1" x14ac:dyDescent="0.25">
      <c r="A75" s="264"/>
      <c r="B75" s="265" t="s">
        <v>699</v>
      </c>
      <c r="C75" s="271">
        <v>-69.989999999999995</v>
      </c>
      <c r="D75" s="271">
        <v>-6.36</v>
      </c>
      <c r="E75" s="271">
        <v>-63.63</v>
      </c>
      <c r="F75" s="272" t="s">
        <v>126</v>
      </c>
      <c r="G75" s="20" t="s">
        <v>421</v>
      </c>
      <c r="H75" s="268" t="s">
        <v>444</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row>
    <row r="76" spans="1:51" s="111" customFormat="1" x14ac:dyDescent="0.25">
      <c r="A76" s="264"/>
      <c r="B76" s="265" t="s">
        <v>700</v>
      </c>
      <c r="C76" s="271">
        <v>-5130</v>
      </c>
      <c r="D76" s="271">
        <v>0</v>
      </c>
      <c r="E76" s="271">
        <v>-5130</v>
      </c>
      <c r="F76" s="272" t="s">
        <v>144</v>
      </c>
      <c r="G76" s="20" t="s">
        <v>348</v>
      </c>
      <c r="H76" s="268" t="s">
        <v>347</v>
      </c>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row>
    <row r="77" spans="1:51" s="111" customFormat="1" x14ac:dyDescent="0.25">
      <c r="A77" s="264"/>
      <c r="B77" s="265" t="s">
        <v>700</v>
      </c>
      <c r="C77" s="271">
        <v>-225.75</v>
      </c>
      <c r="D77" s="271">
        <v>-20.52</v>
      </c>
      <c r="E77" s="271">
        <v>-205.23</v>
      </c>
      <c r="F77" s="272" t="s">
        <v>126</v>
      </c>
      <c r="G77" s="20" t="s">
        <v>435</v>
      </c>
      <c r="H77" s="268" t="s">
        <v>347</v>
      </c>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row>
    <row r="78" spans="1:51" s="111" customFormat="1" x14ac:dyDescent="0.25">
      <c r="A78" s="264"/>
      <c r="B78" s="265" t="s">
        <v>700</v>
      </c>
      <c r="C78" s="271">
        <v>-1490</v>
      </c>
      <c r="D78" s="271">
        <v>0</v>
      </c>
      <c r="E78" s="271">
        <v>-1490</v>
      </c>
      <c r="F78" s="272" t="s">
        <v>144</v>
      </c>
      <c r="G78" s="20" t="s">
        <v>465</v>
      </c>
      <c r="H78" s="268" t="s">
        <v>347</v>
      </c>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row>
    <row r="79" spans="1:51" s="111" customFormat="1" x14ac:dyDescent="0.25">
      <c r="A79" s="264"/>
      <c r="B79" s="265" t="s">
        <v>701</v>
      </c>
      <c r="C79" s="271">
        <v>-484.88</v>
      </c>
      <c r="D79" s="271">
        <v>0</v>
      </c>
      <c r="E79" s="271">
        <v>-484.88</v>
      </c>
      <c r="F79" s="272" t="s">
        <v>393</v>
      </c>
      <c r="G79" s="20" t="s">
        <v>350</v>
      </c>
      <c r="H79" s="268" t="s">
        <v>347</v>
      </c>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row>
    <row r="80" spans="1:51" s="111" customFormat="1" x14ac:dyDescent="0.25">
      <c r="A80" s="264"/>
      <c r="B80" s="265" t="s">
        <v>702</v>
      </c>
      <c r="C80" s="271">
        <v>-77.680000000000007</v>
      </c>
      <c r="D80" s="271">
        <v>-7.06</v>
      </c>
      <c r="E80" s="271">
        <v>-70.62</v>
      </c>
      <c r="F80" s="272" t="s">
        <v>316</v>
      </c>
      <c r="G80" s="20" t="s">
        <v>434</v>
      </c>
      <c r="H80" s="268" t="s">
        <v>444</v>
      </c>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row>
    <row r="81" spans="1:16384" s="111" customFormat="1" x14ac:dyDescent="0.25">
      <c r="A81" s="264"/>
      <c r="B81" s="265" t="s">
        <v>702</v>
      </c>
      <c r="C81" s="271">
        <v>-5940</v>
      </c>
      <c r="D81" s="271">
        <v>0</v>
      </c>
      <c r="E81" s="271">
        <v>-5940</v>
      </c>
      <c r="F81" s="272" t="s">
        <v>370</v>
      </c>
      <c r="G81" s="20" t="s">
        <v>494</v>
      </c>
      <c r="H81" s="268" t="s">
        <v>347</v>
      </c>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row>
    <row r="82" spans="1:16384" s="111" customFormat="1" x14ac:dyDescent="0.25">
      <c r="A82" s="264"/>
      <c r="B82" s="265" t="s">
        <v>703</v>
      </c>
      <c r="C82" s="271">
        <v>-5130</v>
      </c>
      <c r="D82" s="271">
        <v>0</v>
      </c>
      <c r="E82" s="271">
        <v>-5130</v>
      </c>
      <c r="F82" s="272" t="s">
        <v>144</v>
      </c>
      <c r="G82" s="20" t="s">
        <v>704</v>
      </c>
      <c r="H82" s="268" t="s">
        <v>347</v>
      </c>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row>
    <row r="83" spans="1:16384" s="111" customFormat="1" x14ac:dyDescent="0.25">
      <c r="A83" s="264"/>
      <c r="B83" s="265" t="s">
        <v>703</v>
      </c>
      <c r="C83" s="271">
        <v>-10</v>
      </c>
      <c r="D83" s="271">
        <v>0</v>
      </c>
      <c r="E83" s="271">
        <v>-10</v>
      </c>
      <c r="F83" s="272" t="s">
        <v>114</v>
      </c>
      <c r="G83" s="20" t="s">
        <v>357</v>
      </c>
      <c r="H83" s="268" t="s">
        <v>347</v>
      </c>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row>
    <row r="84" spans="1:16384" s="111" customFormat="1" x14ac:dyDescent="0.25">
      <c r="A84" s="264"/>
      <c r="B84" s="265" t="s">
        <v>703</v>
      </c>
      <c r="C84" s="271">
        <v>-28.18</v>
      </c>
      <c r="D84" s="271">
        <v>-2.56</v>
      </c>
      <c r="E84" s="271">
        <v>-25.62</v>
      </c>
      <c r="F84" s="272" t="s">
        <v>396</v>
      </c>
      <c r="G84" s="20" t="s">
        <v>401</v>
      </c>
      <c r="H84" s="268" t="s">
        <v>347</v>
      </c>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row>
    <row r="85" spans="1:16384" x14ac:dyDescent="0.25">
      <c r="B85" s="96"/>
      <c r="C85" s="97"/>
      <c r="D85" s="97"/>
      <c r="E85" s="97"/>
      <c r="F85" s="98"/>
      <c r="G85" s="99"/>
      <c r="H85" s="95"/>
    </row>
    <row r="86" spans="1:16384" x14ac:dyDescent="0.25">
      <c r="B86" s="100" t="s">
        <v>359</v>
      </c>
      <c r="C86" s="101">
        <f>SUM(C6:C85)</f>
        <v>-86380.590000000011</v>
      </c>
      <c r="D86" s="101">
        <f>SUM(D6:D85)</f>
        <v>-1053.81</v>
      </c>
      <c r="E86" s="101">
        <f>SUM(E6:E85)</f>
        <v>-85326.78</v>
      </c>
      <c r="F86" s="98"/>
      <c r="G86" s="99"/>
      <c r="H86" s="95"/>
    </row>
    <row r="87" spans="1:16384" s="95" customFormat="1" x14ac:dyDescent="0.25">
      <c r="A87" s="105"/>
      <c r="B87" s="73"/>
      <c r="C87" s="74"/>
      <c r="D87" s="74"/>
      <c r="E87" s="74"/>
      <c r="F87" s="98"/>
      <c r="G87" s="99"/>
    </row>
    <row r="88" spans="1:16384" s="95" customFormat="1" x14ac:dyDescent="0.25">
      <c r="A88" s="110"/>
      <c r="B88" s="73"/>
      <c r="C88" s="74"/>
      <c r="D88" s="74"/>
      <c r="E88" s="74"/>
      <c r="F88" s="98"/>
      <c r="G88" s="99"/>
    </row>
    <row r="89" spans="1:16384" s="95" customFormat="1" x14ac:dyDescent="0.25">
      <c r="A89" s="110"/>
      <c r="B89" s="73"/>
      <c r="C89" s="74"/>
      <c r="D89" s="74"/>
      <c r="E89" s="74"/>
      <c r="F89" s="98"/>
      <c r="G89" s="99"/>
    </row>
    <row r="90" spans="1:16384" s="95" customFormat="1" x14ac:dyDescent="0.25">
      <c r="A90" s="110"/>
      <c r="B90" s="73"/>
      <c r="C90" s="74"/>
      <c r="D90" s="74"/>
      <c r="E90" s="74"/>
      <c r="F90" s="98"/>
      <c r="G90" s="99"/>
    </row>
    <row r="91" spans="1:16384" s="95" customFormat="1" x14ac:dyDescent="0.25">
      <c r="A91" s="110"/>
      <c r="B91" s="82" t="s">
        <v>12</v>
      </c>
      <c r="C91" s="102"/>
      <c r="D91" s="102"/>
      <c r="E91" s="102"/>
      <c r="F91" s="98"/>
      <c r="G91" s="99"/>
    </row>
    <row r="92" spans="1:16384" s="95" customFormat="1" x14ac:dyDescent="0.25">
      <c r="A92" s="110"/>
      <c r="B92" s="96"/>
      <c r="C92" s="74"/>
      <c r="D92" s="74"/>
      <c r="E92" s="74"/>
      <c r="F92" s="98"/>
      <c r="G92" s="99"/>
    </row>
    <row r="93" spans="1:16384" s="95" customFormat="1" x14ac:dyDescent="0.25">
      <c r="A93" s="110"/>
      <c r="B93" s="83" t="s">
        <v>86</v>
      </c>
      <c r="C93" s="84" t="s">
        <v>360</v>
      </c>
      <c r="D93" s="84" t="s">
        <v>332</v>
      </c>
      <c r="E93" s="84" t="s">
        <v>361</v>
      </c>
      <c r="F93" s="98"/>
      <c r="G93" s="99"/>
    </row>
    <row r="94" spans="1:16384" s="95" customFormat="1" x14ac:dyDescent="0.25">
      <c r="A94" s="110"/>
      <c r="B94" s="103"/>
      <c r="C94" s="274"/>
      <c r="D94" s="274"/>
      <c r="E94" s="274"/>
      <c r="F94" s="98"/>
      <c r="G94" s="99"/>
    </row>
    <row r="95" spans="1:16384" x14ac:dyDescent="0.25">
      <c r="A95" s="110"/>
      <c r="B95" s="91" t="s">
        <v>705</v>
      </c>
      <c r="C95" s="261">
        <v>3742.56</v>
      </c>
      <c r="D95" s="261">
        <v>340.23</v>
      </c>
      <c r="E95" s="261">
        <v>3402.33</v>
      </c>
      <c r="F95" s="273" t="s">
        <v>109</v>
      </c>
      <c r="G95" s="273" t="s">
        <v>706</v>
      </c>
      <c r="H95" t="s">
        <v>358</v>
      </c>
      <c r="I95" s="110"/>
      <c r="J95" s="91"/>
      <c r="K95" s="261"/>
      <c r="L95" s="261"/>
      <c r="M95" s="261"/>
      <c r="N95" s="273"/>
      <c r="O95" s="273"/>
      <c r="P95"/>
      <c r="Q95" s="110"/>
      <c r="R95" s="91"/>
      <c r="S95" s="261"/>
      <c r="T95" s="261"/>
      <c r="U95" s="261"/>
      <c r="V95" s="273"/>
      <c r="W95" s="273"/>
      <c r="X95"/>
      <c r="Y95" s="110"/>
      <c r="Z95" s="91"/>
      <c r="AA95" s="261"/>
      <c r="AB95" s="261"/>
      <c r="AC95" s="261"/>
      <c r="AD95" s="273"/>
      <c r="AE95" s="273"/>
      <c r="AF95"/>
      <c r="AG95" s="110"/>
      <c r="AH95" s="91"/>
      <c r="AI95" s="261"/>
      <c r="AJ95" s="261"/>
      <c r="AK95" s="261"/>
      <c r="AL95" s="273"/>
      <c r="AM95" s="273"/>
      <c r="AN95"/>
      <c r="AO95" s="110"/>
      <c r="AP95" s="91"/>
      <c r="AQ95" s="261"/>
      <c r="AR95" s="261"/>
      <c r="AS95" s="261"/>
      <c r="AT95" s="273"/>
      <c r="AU95" s="273"/>
      <c r="AV95"/>
      <c r="AW95" s="110"/>
      <c r="AX95" s="91"/>
      <c r="AY95" s="261"/>
      <c r="AZ95" s="261"/>
      <c r="BA95" s="261"/>
      <c r="BB95" s="273"/>
      <c r="BC95" s="273"/>
      <c r="BD95"/>
      <c r="BE95" s="110"/>
      <c r="BF95" s="91"/>
      <c r="BG95" s="261"/>
      <c r="BH95" s="261"/>
      <c r="BI95" s="261"/>
      <c r="BJ95" s="273"/>
      <c r="BK95" s="273"/>
      <c r="BL95"/>
      <c r="BM95" s="110"/>
      <c r="BN95" s="91"/>
      <c r="BO95" s="261"/>
      <c r="BP95" s="261"/>
      <c r="BQ95" s="261"/>
      <c r="BR95" s="273"/>
      <c r="BS95" s="273"/>
      <c r="BT95"/>
      <c r="BU95" s="110"/>
      <c r="BV95" s="91"/>
      <c r="BW95" s="261"/>
      <c r="BX95" s="261"/>
      <c r="BY95" s="261"/>
      <c r="BZ95" s="273"/>
      <c r="CA95" s="273"/>
      <c r="CB95"/>
      <c r="CC95" s="110"/>
      <c r="CD95" s="91"/>
      <c r="CE95" s="261"/>
      <c r="CF95" s="261"/>
      <c r="CG95" s="261"/>
      <c r="CH95" s="273"/>
      <c r="CI95" s="273"/>
      <c r="CJ95"/>
      <c r="CK95" s="110"/>
      <c r="CL95" s="91"/>
      <c r="CM95" s="261"/>
      <c r="CN95" s="261"/>
      <c r="CO95" s="261"/>
      <c r="CP95" s="273"/>
      <c r="CQ95" s="273"/>
      <c r="CR95"/>
      <c r="CS95" s="110"/>
      <c r="CT95" s="91"/>
      <c r="CU95" s="261"/>
      <c r="CV95" s="261"/>
      <c r="CW95" s="261"/>
      <c r="CX95" s="273"/>
      <c r="CY95" s="273"/>
      <c r="CZ95"/>
      <c r="DA95" s="110"/>
      <c r="DB95" s="91"/>
      <c r="DC95" s="261"/>
      <c r="DD95" s="261"/>
      <c r="DE95" s="261"/>
      <c r="DF95" s="273"/>
      <c r="DG95" s="273"/>
      <c r="DH95"/>
      <c r="DI95" s="110"/>
      <c r="DJ95" s="91"/>
      <c r="DK95" s="261"/>
      <c r="DL95" s="261"/>
      <c r="DM95" s="261"/>
      <c r="DN95" s="273"/>
      <c r="DO95" s="273"/>
      <c r="DP95"/>
      <c r="DQ95" s="110"/>
      <c r="DR95" s="91"/>
      <c r="DS95" s="261"/>
      <c r="DT95" s="261"/>
      <c r="DU95" s="261"/>
      <c r="DV95" s="273"/>
      <c r="DW95" s="273"/>
      <c r="DX95"/>
      <c r="DY95" s="110"/>
      <c r="DZ95" s="91"/>
      <c r="EA95" s="261"/>
      <c r="EB95" s="261"/>
      <c r="EC95" s="261"/>
      <c r="ED95" s="273"/>
      <c r="EE95" s="273"/>
      <c r="EF95"/>
      <c r="EG95" s="110"/>
      <c r="EH95" s="91"/>
      <c r="EI95" s="261"/>
      <c r="EJ95" s="261"/>
      <c r="EK95" s="261"/>
      <c r="EL95" s="273"/>
      <c r="EM95" s="273"/>
      <c r="EN95"/>
      <c r="EO95" s="110"/>
      <c r="EP95" s="91"/>
      <c r="EQ95" s="261"/>
      <c r="ER95" s="261"/>
      <c r="ES95" s="261"/>
      <c r="ET95" s="273"/>
      <c r="EU95" s="273"/>
      <c r="EV95"/>
      <c r="EW95" s="110"/>
      <c r="EX95" s="91"/>
      <c r="EY95" s="261"/>
      <c r="EZ95" s="261"/>
      <c r="FA95" s="261"/>
      <c r="FB95" s="273"/>
      <c r="FC95" s="273"/>
      <c r="FD95"/>
      <c r="FE95" s="110"/>
      <c r="FF95" s="91"/>
      <c r="FG95" s="261"/>
      <c r="FH95" s="261"/>
      <c r="FI95" s="261"/>
      <c r="FJ95" s="273"/>
      <c r="FK95" s="273"/>
      <c r="FL95"/>
      <c r="FM95" s="110"/>
      <c r="FN95" s="91"/>
      <c r="FO95" s="261"/>
      <c r="FP95" s="261"/>
      <c r="FQ95" s="261"/>
      <c r="FR95" s="273"/>
      <c r="FS95" s="273"/>
      <c r="FT95"/>
      <c r="FU95" s="110"/>
      <c r="FV95" s="91"/>
      <c r="FW95" s="261"/>
      <c r="FX95" s="261"/>
      <c r="FY95" s="261"/>
      <c r="FZ95" s="273"/>
      <c r="GA95" s="273"/>
      <c r="GB95"/>
      <c r="GC95" s="110"/>
      <c r="GD95" s="91"/>
      <c r="GE95" s="261"/>
      <c r="GF95" s="261"/>
      <c r="GG95" s="261"/>
      <c r="GH95" s="273"/>
      <c r="GI95" s="273"/>
      <c r="GJ95"/>
      <c r="GK95" s="110"/>
      <c r="GL95" s="91"/>
      <c r="GM95" s="261"/>
      <c r="GN95" s="261"/>
      <c r="GO95" s="261"/>
      <c r="GP95" s="273"/>
      <c r="GQ95" s="273"/>
      <c r="GR95"/>
      <c r="GS95" s="110"/>
      <c r="GT95" s="91"/>
      <c r="GU95" s="261"/>
      <c r="GV95" s="261"/>
      <c r="GW95" s="261"/>
      <c r="GX95" s="273"/>
      <c r="GY95" s="273"/>
      <c r="GZ95"/>
      <c r="HA95" s="110"/>
      <c r="HB95" s="91"/>
      <c r="HC95" s="261"/>
      <c r="HD95" s="261"/>
      <c r="HE95" s="261"/>
      <c r="HF95" s="273"/>
      <c r="HG95" s="273"/>
      <c r="HH95"/>
      <c r="HI95" s="110"/>
      <c r="HJ95" s="91"/>
      <c r="HK95" s="261"/>
      <c r="HL95" s="261"/>
      <c r="HM95" s="261"/>
      <c r="HN95" s="273"/>
      <c r="HO95" s="273"/>
      <c r="HP95"/>
      <c r="HQ95" s="110"/>
      <c r="HR95" s="91"/>
      <c r="HS95" s="261"/>
      <c r="HT95" s="261"/>
      <c r="HU95" s="261"/>
      <c r="HV95" s="273"/>
      <c r="HW95" s="273"/>
      <c r="HX95"/>
      <c r="HY95" s="110"/>
      <c r="HZ95" s="91"/>
      <c r="IA95" s="261"/>
      <c r="IB95" s="261"/>
      <c r="IC95" s="261"/>
      <c r="ID95" s="273"/>
      <c r="IE95" s="273"/>
      <c r="IF95"/>
      <c r="IG95" s="110"/>
      <c r="IH95" s="91"/>
      <c r="II95" s="261"/>
      <c r="IJ95" s="261"/>
      <c r="IK95" s="261"/>
      <c r="IL95" s="273"/>
      <c r="IM95" s="273"/>
      <c r="IN95"/>
      <c r="IO95" s="110"/>
      <c r="IP95" s="91"/>
      <c r="IQ95" s="261"/>
      <c r="IR95" s="261"/>
      <c r="IS95" s="261"/>
      <c r="IT95" s="273"/>
      <c r="IU95" s="273"/>
      <c r="IV95"/>
      <c r="IW95" s="110"/>
      <c r="IX95" s="91"/>
      <c r="IY95" s="261"/>
      <c r="IZ95" s="261"/>
      <c r="JA95" s="261"/>
      <c r="JB95" s="273"/>
      <c r="JC95" s="273"/>
      <c r="JD95"/>
      <c r="JE95" s="110"/>
      <c r="JF95" s="91"/>
      <c r="JG95" s="261"/>
      <c r="JH95" s="261"/>
      <c r="JI95" s="261"/>
      <c r="JJ95" s="273"/>
      <c r="JK95" s="273"/>
      <c r="JL95"/>
      <c r="JM95" s="110"/>
      <c r="JN95" s="91"/>
      <c r="JO95" s="261"/>
      <c r="JP95" s="261"/>
      <c r="JQ95" s="261"/>
      <c r="JR95" s="273"/>
      <c r="JS95" s="273"/>
      <c r="JT95"/>
      <c r="JU95" s="110"/>
      <c r="JV95" s="91"/>
      <c r="JW95" s="261"/>
      <c r="JX95" s="261"/>
      <c r="JY95" s="261"/>
      <c r="JZ95" s="273"/>
      <c r="KA95" s="273"/>
      <c r="KB95"/>
      <c r="KC95" s="110"/>
      <c r="KD95" s="91"/>
      <c r="KE95" s="261"/>
      <c r="KF95" s="261"/>
      <c r="KG95" s="261"/>
      <c r="KH95" s="273"/>
      <c r="KI95" s="273"/>
      <c r="KJ95"/>
      <c r="KK95" s="110"/>
      <c r="KL95" s="91"/>
      <c r="KM95" s="261"/>
      <c r="KN95" s="261"/>
      <c r="KO95" s="261"/>
      <c r="KP95" s="273"/>
      <c r="KQ95" s="273"/>
      <c r="KR95"/>
      <c r="KS95" s="110"/>
      <c r="KT95" s="91"/>
      <c r="KU95" s="261"/>
      <c r="KV95" s="261"/>
      <c r="KW95" s="261"/>
      <c r="KX95" s="273"/>
      <c r="KY95" s="273"/>
      <c r="KZ95"/>
      <c r="LA95" s="110"/>
      <c r="LB95" s="91"/>
      <c r="LC95" s="261"/>
      <c r="LD95" s="261"/>
      <c r="LE95" s="261"/>
      <c r="LF95" s="273"/>
      <c r="LG95" s="273"/>
      <c r="LH95"/>
      <c r="LI95" s="110"/>
      <c r="LJ95" s="91"/>
      <c r="LK95" s="261"/>
      <c r="LL95" s="261"/>
      <c r="LM95" s="261"/>
      <c r="LN95" s="273"/>
      <c r="LO95" s="273"/>
      <c r="LP95"/>
      <c r="LQ95" s="110"/>
      <c r="LR95" s="91"/>
      <c r="LS95" s="261"/>
      <c r="LT95" s="261"/>
      <c r="LU95" s="261"/>
      <c r="LV95" s="273"/>
      <c r="LW95" s="273"/>
      <c r="LX95"/>
      <c r="LY95" s="110"/>
      <c r="LZ95" s="91"/>
      <c r="MA95" s="261"/>
      <c r="MB95" s="261"/>
      <c r="MC95" s="261"/>
      <c r="MD95" s="273"/>
      <c r="ME95" s="273"/>
      <c r="MF95"/>
      <c r="MG95" s="110"/>
      <c r="MH95" s="91"/>
      <c r="MI95" s="261"/>
      <c r="MJ95" s="261"/>
      <c r="MK95" s="261"/>
      <c r="ML95" s="273"/>
      <c r="MM95" s="273"/>
      <c r="MN95"/>
      <c r="MO95" s="110"/>
      <c r="MP95" s="91"/>
      <c r="MQ95" s="261"/>
      <c r="MR95" s="261"/>
      <c r="MS95" s="261"/>
      <c r="MT95" s="273"/>
      <c r="MU95" s="273"/>
      <c r="MV95"/>
      <c r="MW95" s="110"/>
      <c r="MX95" s="91"/>
      <c r="MY95" s="261"/>
      <c r="MZ95" s="261"/>
      <c r="NA95" s="261"/>
      <c r="NB95" s="273"/>
      <c r="NC95" s="273"/>
      <c r="ND95"/>
      <c r="NE95" s="110"/>
      <c r="NF95" s="91"/>
      <c r="NG95" s="261"/>
      <c r="NH95" s="261"/>
      <c r="NI95" s="261"/>
      <c r="NJ95" s="273"/>
      <c r="NK95" s="273"/>
      <c r="NL95"/>
      <c r="NM95" s="110"/>
      <c r="NN95" s="91"/>
      <c r="NO95" s="261"/>
      <c r="NP95" s="261"/>
      <c r="NQ95" s="261"/>
      <c r="NR95" s="273"/>
      <c r="NS95" s="273"/>
      <c r="NT95"/>
      <c r="NU95" s="110"/>
      <c r="NV95" s="91"/>
      <c r="NW95" s="261"/>
      <c r="NX95" s="261"/>
      <c r="NY95" s="261"/>
      <c r="NZ95" s="273"/>
      <c r="OA95" s="273"/>
      <c r="OB95"/>
      <c r="OC95" s="110"/>
      <c r="OD95" s="91"/>
      <c r="OE95" s="261"/>
      <c r="OF95" s="261"/>
      <c r="OG95" s="261"/>
      <c r="OH95" s="273"/>
      <c r="OI95" s="273"/>
      <c r="OJ95"/>
      <c r="OK95" s="110"/>
      <c r="OL95" s="91"/>
      <c r="OM95" s="261"/>
      <c r="ON95" s="261"/>
      <c r="OO95" s="261"/>
      <c r="OP95" s="273"/>
      <c r="OQ95" s="273"/>
      <c r="OR95"/>
      <c r="OS95" s="110"/>
      <c r="OT95" s="91"/>
      <c r="OU95" s="261"/>
      <c r="OV95" s="261"/>
      <c r="OW95" s="261"/>
      <c r="OX95" s="273"/>
      <c r="OY95" s="273"/>
      <c r="OZ95"/>
      <c r="PA95" s="110"/>
      <c r="PB95" s="91"/>
      <c r="PC95" s="261"/>
      <c r="PD95" s="261"/>
      <c r="PE95" s="261"/>
      <c r="PF95" s="273"/>
      <c r="PG95" s="273"/>
      <c r="PH95"/>
      <c r="PI95" s="110"/>
      <c r="PJ95" s="91"/>
      <c r="PK95" s="261"/>
      <c r="PL95" s="261"/>
      <c r="PM95" s="261"/>
      <c r="PN95" s="273"/>
      <c r="PO95" s="273"/>
      <c r="PP95"/>
      <c r="PQ95" s="110"/>
      <c r="PR95" s="91"/>
      <c r="PS95" s="261"/>
      <c r="PT95" s="261"/>
      <c r="PU95" s="261"/>
      <c r="PV95" s="273"/>
      <c r="PW95" s="273"/>
      <c r="PX95"/>
      <c r="PY95" s="110"/>
      <c r="PZ95" s="91"/>
      <c r="QA95" s="261"/>
      <c r="QB95" s="261"/>
      <c r="QC95" s="261"/>
      <c r="QD95" s="273"/>
      <c r="QE95" s="273"/>
      <c r="QF95"/>
      <c r="QG95" s="110"/>
      <c r="QH95" s="91"/>
      <c r="QI95" s="261"/>
      <c r="QJ95" s="261"/>
      <c r="QK95" s="261"/>
      <c r="QL95" s="273"/>
      <c r="QM95" s="273"/>
      <c r="QN95"/>
      <c r="QO95" s="110"/>
      <c r="QP95" s="91"/>
      <c r="QQ95" s="261"/>
      <c r="QR95" s="261"/>
      <c r="QS95" s="261"/>
      <c r="QT95" s="273"/>
      <c r="QU95" s="273"/>
      <c r="QV95"/>
      <c r="QW95" s="110"/>
      <c r="QX95" s="91"/>
      <c r="QY95" s="261"/>
      <c r="QZ95" s="261"/>
      <c r="RA95" s="261"/>
      <c r="RB95" s="273"/>
      <c r="RC95" s="273"/>
      <c r="RD95"/>
      <c r="RE95" s="110"/>
      <c r="RF95" s="91"/>
      <c r="RG95" s="261"/>
      <c r="RH95" s="261"/>
      <c r="RI95" s="261"/>
      <c r="RJ95" s="273"/>
      <c r="RK95" s="273"/>
      <c r="RL95"/>
      <c r="RM95" s="110"/>
      <c r="RN95" s="91"/>
      <c r="RO95" s="261"/>
      <c r="RP95" s="261"/>
      <c r="RQ95" s="261"/>
      <c r="RR95" s="273"/>
      <c r="RS95" s="273"/>
      <c r="RT95"/>
      <c r="RU95" s="110"/>
      <c r="RV95" s="91"/>
      <c r="RW95" s="261"/>
      <c r="RX95" s="261"/>
      <c r="RY95" s="261"/>
      <c r="RZ95" s="273"/>
      <c r="SA95" s="273"/>
      <c r="SB95"/>
      <c r="SC95" s="110"/>
      <c r="SD95" s="91"/>
      <c r="SE95" s="261"/>
      <c r="SF95" s="261"/>
      <c r="SG95" s="261"/>
      <c r="SH95" s="273"/>
      <c r="SI95" s="273"/>
      <c r="SJ95"/>
      <c r="SK95" s="110"/>
      <c r="SL95" s="91"/>
      <c r="SM95" s="261"/>
      <c r="SN95" s="261"/>
      <c r="SO95" s="261"/>
      <c r="SP95" s="273"/>
      <c r="SQ95" s="273"/>
      <c r="SR95"/>
      <c r="SS95" s="110"/>
      <c r="ST95" s="91"/>
      <c r="SU95" s="261"/>
      <c r="SV95" s="261"/>
      <c r="SW95" s="261"/>
      <c r="SX95" s="273"/>
      <c r="SY95" s="273"/>
      <c r="SZ95"/>
      <c r="TA95" s="110"/>
      <c r="TB95" s="91"/>
      <c r="TC95" s="261"/>
      <c r="TD95" s="261"/>
      <c r="TE95" s="261"/>
      <c r="TF95" s="273"/>
      <c r="TG95" s="273"/>
      <c r="TH95"/>
      <c r="TI95" s="110"/>
      <c r="TJ95" s="91"/>
      <c r="TK95" s="261"/>
      <c r="TL95" s="261"/>
      <c r="TM95" s="261"/>
      <c r="TN95" s="273"/>
      <c r="TO95" s="273"/>
      <c r="TP95"/>
      <c r="TQ95" s="110"/>
      <c r="TR95" s="91"/>
      <c r="TS95" s="261"/>
      <c r="TT95" s="261"/>
      <c r="TU95" s="261"/>
      <c r="TV95" s="273"/>
      <c r="TW95" s="273"/>
      <c r="TX95"/>
      <c r="TY95" s="110"/>
      <c r="TZ95" s="91"/>
      <c r="UA95" s="261"/>
      <c r="UB95" s="261"/>
      <c r="UC95" s="261"/>
      <c r="UD95" s="273"/>
      <c r="UE95" s="273"/>
      <c r="UF95"/>
      <c r="UG95" s="110"/>
      <c r="UH95" s="91"/>
      <c r="UI95" s="261"/>
      <c r="UJ95" s="261"/>
      <c r="UK95" s="261"/>
      <c r="UL95" s="273"/>
      <c r="UM95" s="273"/>
      <c r="UN95"/>
      <c r="UO95" s="110"/>
      <c r="UP95" s="91"/>
      <c r="UQ95" s="261"/>
      <c r="UR95" s="261"/>
      <c r="US95" s="261"/>
      <c r="UT95" s="273"/>
      <c r="UU95" s="273"/>
      <c r="UV95"/>
      <c r="UW95" s="110"/>
      <c r="UX95" s="91"/>
      <c r="UY95" s="261"/>
      <c r="UZ95" s="261"/>
      <c r="VA95" s="261"/>
      <c r="VB95" s="273"/>
      <c r="VC95" s="273"/>
      <c r="VD95"/>
      <c r="VE95" s="110"/>
      <c r="VF95" s="91"/>
      <c r="VG95" s="261"/>
      <c r="VH95" s="261"/>
      <c r="VI95" s="261"/>
      <c r="VJ95" s="273"/>
      <c r="VK95" s="273"/>
      <c r="VL95"/>
      <c r="VM95" s="110"/>
      <c r="VN95" s="91"/>
      <c r="VO95" s="261"/>
      <c r="VP95" s="261"/>
      <c r="VQ95" s="261"/>
      <c r="VR95" s="273"/>
      <c r="VS95" s="273"/>
      <c r="VT95"/>
      <c r="VU95" s="110"/>
      <c r="VV95" s="91"/>
      <c r="VW95" s="261"/>
      <c r="VX95" s="261"/>
      <c r="VY95" s="261"/>
      <c r="VZ95" s="273"/>
      <c r="WA95" s="273"/>
      <c r="WB95"/>
      <c r="WC95" s="110"/>
      <c r="WD95" s="91"/>
      <c r="WE95" s="261"/>
      <c r="WF95" s="261"/>
      <c r="WG95" s="261"/>
      <c r="WH95" s="273"/>
      <c r="WI95" s="273"/>
      <c r="WJ95"/>
      <c r="WK95" s="110"/>
      <c r="WL95" s="91"/>
      <c r="WM95" s="261"/>
      <c r="WN95" s="261"/>
      <c r="WO95" s="261"/>
      <c r="WP95" s="273"/>
      <c r="WQ95" s="273"/>
      <c r="WR95"/>
      <c r="WS95" s="110"/>
      <c r="WT95" s="91"/>
      <c r="WU95" s="261"/>
      <c r="WV95" s="261"/>
      <c r="WW95" s="261"/>
      <c r="WX95" s="273"/>
      <c r="WY95" s="273"/>
      <c r="WZ95"/>
      <c r="XA95" s="110"/>
      <c r="XB95" s="91"/>
      <c r="XC95" s="261"/>
      <c r="XD95" s="261"/>
      <c r="XE95" s="261"/>
      <c r="XF95" s="273"/>
      <c r="XG95" s="273"/>
      <c r="XH95"/>
      <c r="XI95" s="110"/>
      <c r="XJ95" s="91"/>
      <c r="XK95" s="261"/>
      <c r="XL95" s="261"/>
      <c r="XM95" s="261"/>
      <c r="XN95" s="273"/>
      <c r="XO95" s="273"/>
      <c r="XP95"/>
      <c r="XQ95" s="110"/>
      <c r="XR95" s="91"/>
      <c r="XS95" s="261"/>
      <c r="XT95" s="261"/>
      <c r="XU95" s="261"/>
      <c r="XV95" s="273"/>
      <c r="XW95" s="273"/>
      <c r="XX95"/>
      <c r="XY95" s="110"/>
      <c r="XZ95" s="91"/>
      <c r="YA95" s="261"/>
      <c r="YB95" s="261"/>
      <c r="YC95" s="261"/>
      <c r="YD95" s="273"/>
      <c r="YE95" s="273"/>
      <c r="YF95"/>
      <c r="YG95" s="110"/>
      <c r="YH95" s="91"/>
      <c r="YI95" s="261"/>
      <c r="YJ95" s="261"/>
      <c r="YK95" s="261"/>
      <c r="YL95" s="273"/>
      <c r="YM95" s="273"/>
      <c r="YN95"/>
      <c r="YO95" s="110"/>
      <c r="YP95" s="91"/>
      <c r="YQ95" s="261"/>
      <c r="YR95" s="261"/>
      <c r="YS95" s="261"/>
      <c r="YT95" s="273"/>
      <c r="YU95" s="273"/>
      <c r="YV95"/>
      <c r="YW95" s="110"/>
      <c r="YX95" s="91"/>
      <c r="YY95" s="261"/>
      <c r="YZ95" s="261"/>
      <c r="ZA95" s="261"/>
      <c r="ZB95" s="273"/>
      <c r="ZC95" s="273"/>
      <c r="ZD95"/>
      <c r="ZE95" s="110"/>
      <c r="ZF95" s="91"/>
      <c r="ZG95" s="261"/>
      <c r="ZH95" s="261"/>
      <c r="ZI95" s="261"/>
      <c r="ZJ95" s="273"/>
      <c r="ZK95" s="273"/>
      <c r="ZL95"/>
      <c r="ZM95" s="110"/>
      <c r="ZN95" s="91"/>
      <c r="ZO95" s="261"/>
      <c r="ZP95" s="261"/>
      <c r="ZQ95" s="261"/>
      <c r="ZR95" s="273"/>
      <c r="ZS95" s="273"/>
      <c r="ZT95"/>
      <c r="ZU95" s="110"/>
      <c r="ZV95" s="91"/>
      <c r="ZW95" s="261"/>
      <c r="ZX95" s="261"/>
      <c r="ZY95" s="261"/>
      <c r="ZZ95" s="273"/>
      <c r="AAA95" s="273"/>
      <c r="AAB95"/>
      <c r="AAC95" s="110"/>
      <c r="AAD95" s="91"/>
      <c r="AAE95" s="261"/>
      <c r="AAF95" s="261"/>
      <c r="AAG95" s="261"/>
      <c r="AAH95" s="273"/>
      <c r="AAI95" s="273"/>
      <c r="AAJ95"/>
      <c r="AAK95" s="110"/>
      <c r="AAL95" s="91"/>
      <c r="AAM95" s="261"/>
      <c r="AAN95" s="261"/>
      <c r="AAO95" s="261"/>
      <c r="AAP95" s="273"/>
      <c r="AAQ95" s="273"/>
      <c r="AAR95"/>
      <c r="AAS95" s="110"/>
      <c r="AAT95" s="91"/>
      <c r="AAU95" s="261"/>
      <c r="AAV95" s="261"/>
      <c r="AAW95" s="261"/>
      <c r="AAX95" s="273"/>
      <c r="AAY95" s="273"/>
      <c r="AAZ95"/>
      <c r="ABA95" s="110"/>
      <c r="ABB95" s="91"/>
      <c r="ABC95" s="261"/>
      <c r="ABD95" s="261"/>
      <c r="ABE95" s="261"/>
      <c r="ABF95" s="273"/>
      <c r="ABG95" s="273"/>
      <c r="ABH95"/>
      <c r="ABI95" s="110"/>
      <c r="ABJ95" s="91"/>
      <c r="ABK95" s="261"/>
      <c r="ABL95" s="261"/>
      <c r="ABM95" s="261"/>
      <c r="ABN95" s="273"/>
      <c r="ABO95" s="273"/>
      <c r="ABP95"/>
      <c r="ABQ95" s="110"/>
      <c r="ABR95" s="91"/>
      <c r="ABS95" s="261"/>
      <c r="ABT95" s="261"/>
      <c r="ABU95" s="261"/>
      <c r="ABV95" s="273"/>
      <c r="ABW95" s="273"/>
      <c r="ABX95"/>
      <c r="ABY95" s="110"/>
      <c r="ABZ95" s="91"/>
      <c r="ACA95" s="261"/>
      <c r="ACB95" s="261"/>
      <c r="ACC95" s="261"/>
      <c r="ACD95" s="273"/>
      <c r="ACE95" s="273"/>
      <c r="ACF95"/>
      <c r="ACG95" s="110"/>
      <c r="ACH95" s="91"/>
      <c r="ACI95" s="261"/>
      <c r="ACJ95" s="261"/>
      <c r="ACK95" s="261"/>
      <c r="ACL95" s="273"/>
      <c r="ACM95" s="273"/>
      <c r="ACN95"/>
      <c r="ACO95" s="110"/>
      <c r="ACP95" s="91"/>
      <c r="ACQ95" s="261"/>
      <c r="ACR95" s="261"/>
      <c r="ACS95" s="261"/>
      <c r="ACT95" s="273"/>
      <c r="ACU95" s="273"/>
      <c r="ACV95"/>
      <c r="ACW95" s="110"/>
      <c r="ACX95" s="91"/>
      <c r="ACY95" s="261"/>
      <c r="ACZ95" s="261"/>
      <c r="ADA95" s="261"/>
      <c r="ADB95" s="273"/>
      <c r="ADC95" s="273"/>
      <c r="ADD95"/>
      <c r="ADE95" s="110"/>
      <c r="ADF95" s="91"/>
      <c r="ADG95" s="261"/>
      <c r="ADH95" s="261"/>
      <c r="ADI95" s="261"/>
      <c r="ADJ95" s="273"/>
      <c r="ADK95" s="273"/>
      <c r="ADL95"/>
      <c r="ADM95" s="110"/>
      <c r="ADN95" s="91"/>
      <c r="ADO95" s="261"/>
      <c r="ADP95" s="261"/>
      <c r="ADQ95" s="261"/>
      <c r="ADR95" s="273"/>
      <c r="ADS95" s="273"/>
      <c r="ADT95"/>
      <c r="ADU95" s="110"/>
      <c r="ADV95" s="91"/>
      <c r="ADW95" s="261"/>
      <c r="ADX95" s="261"/>
      <c r="ADY95" s="261"/>
      <c r="ADZ95" s="273"/>
      <c r="AEA95" s="273"/>
      <c r="AEB95"/>
      <c r="AEC95" s="110"/>
      <c r="AED95" s="91"/>
      <c r="AEE95" s="261"/>
      <c r="AEF95" s="261"/>
      <c r="AEG95" s="261"/>
      <c r="AEH95" s="273"/>
      <c r="AEI95" s="273"/>
      <c r="AEJ95"/>
      <c r="AEK95" s="110"/>
      <c r="AEL95" s="91"/>
      <c r="AEM95" s="261"/>
      <c r="AEN95" s="261"/>
      <c r="AEO95" s="261"/>
      <c r="AEP95" s="273"/>
      <c r="AEQ95" s="273"/>
      <c r="AER95"/>
      <c r="AES95" s="110"/>
      <c r="AET95" s="91"/>
      <c r="AEU95" s="261"/>
      <c r="AEV95" s="261"/>
      <c r="AEW95" s="261"/>
      <c r="AEX95" s="273"/>
      <c r="AEY95" s="273"/>
      <c r="AEZ95"/>
      <c r="AFA95" s="110"/>
      <c r="AFB95" s="91"/>
      <c r="AFC95" s="261"/>
      <c r="AFD95" s="261"/>
      <c r="AFE95" s="261"/>
      <c r="AFF95" s="273"/>
      <c r="AFG95" s="273"/>
      <c r="AFH95"/>
      <c r="AFI95" s="110"/>
      <c r="AFJ95" s="91"/>
      <c r="AFK95" s="261"/>
      <c r="AFL95" s="261"/>
      <c r="AFM95" s="261"/>
      <c r="AFN95" s="273"/>
      <c r="AFO95" s="273"/>
      <c r="AFP95"/>
      <c r="AFQ95" s="110"/>
      <c r="AFR95" s="91"/>
      <c r="AFS95" s="261"/>
      <c r="AFT95" s="261"/>
      <c r="AFU95" s="261"/>
      <c r="AFV95" s="273"/>
      <c r="AFW95" s="273"/>
      <c r="AFX95"/>
      <c r="AFY95" s="110"/>
      <c r="AFZ95" s="91"/>
      <c r="AGA95" s="261"/>
      <c r="AGB95" s="261"/>
      <c r="AGC95" s="261"/>
      <c r="AGD95" s="273"/>
      <c r="AGE95" s="273"/>
      <c r="AGF95"/>
      <c r="AGG95" s="110"/>
      <c r="AGH95" s="91"/>
      <c r="AGI95" s="261"/>
      <c r="AGJ95" s="261"/>
      <c r="AGK95" s="261"/>
      <c r="AGL95" s="273"/>
      <c r="AGM95" s="273"/>
      <c r="AGN95"/>
      <c r="AGO95" s="110"/>
      <c r="AGP95" s="91"/>
      <c r="AGQ95" s="261"/>
      <c r="AGR95" s="261"/>
      <c r="AGS95" s="261"/>
      <c r="AGT95" s="273"/>
      <c r="AGU95" s="273"/>
      <c r="AGV95"/>
      <c r="AGW95" s="110"/>
      <c r="AGX95" s="91"/>
      <c r="AGY95" s="261"/>
      <c r="AGZ95" s="261"/>
      <c r="AHA95" s="261"/>
      <c r="AHB95" s="273"/>
      <c r="AHC95" s="273"/>
      <c r="AHD95"/>
      <c r="AHE95" s="110"/>
      <c r="AHF95" s="91"/>
      <c r="AHG95" s="261"/>
      <c r="AHH95" s="261"/>
      <c r="AHI95" s="261"/>
      <c r="AHJ95" s="273"/>
      <c r="AHK95" s="273"/>
      <c r="AHL95"/>
      <c r="AHM95" s="110"/>
      <c r="AHN95" s="91"/>
      <c r="AHO95" s="261"/>
      <c r="AHP95" s="261"/>
      <c r="AHQ95" s="261"/>
      <c r="AHR95" s="273"/>
      <c r="AHS95" s="273"/>
      <c r="AHT95"/>
      <c r="AHU95" s="110"/>
      <c r="AHV95" s="91"/>
      <c r="AHW95" s="261"/>
      <c r="AHX95" s="261"/>
      <c r="AHY95" s="261"/>
      <c r="AHZ95" s="273"/>
      <c r="AIA95" s="273"/>
      <c r="AIB95"/>
      <c r="AIC95" s="110"/>
      <c r="AID95" s="91"/>
      <c r="AIE95" s="261"/>
      <c r="AIF95" s="261"/>
      <c r="AIG95" s="261"/>
      <c r="AIH95" s="273"/>
      <c r="AII95" s="273"/>
      <c r="AIJ95"/>
      <c r="AIK95" s="110"/>
      <c r="AIL95" s="91"/>
      <c r="AIM95" s="261"/>
      <c r="AIN95" s="261"/>
      <c r="AIO95" s="261"/>
      <c r="AIP95" s="273"/>
      <c r="AIQ95" s="273"/>
      <c r="AIR95"/>
      <c r="AIS95" s="110"/>
      <c r="AIT95" s="91"/>
      <c r="AIU95" s="261"/>
      <c r="AIV95" s="261"/>
      <c r="AIW95" s="261"/>
      <c r="AIX95" s="273"/>
      <c r="AIY95" s="273"/>
      <c r="AIZ95"/>
      <c r="AJA95" s="110"/>
      <c r="AJB95" s="91"/>
      <c r="AJC95" s="261"/>
      <c r="AJD95" s="261"/>
      <c r="AJE95" s="261"/>
      <c r="AJF95" s="273"/>
      <c r="AJG95" s="273"/>
      <c r="AJH95"/>
      <c r="AJI95" s="110"/>
      <c r="AJJ95" s="91"/>
      <c r="AJK95" s="261"/>
      <c r="AJL95" s="261"/>
      <c r="AJM95" s="261"/>
      <c r="AJN95" s="273"/>
      <c r="AJO95" s="273"/>
      <c r="AJP95"/>
      <c r="AJQ95" s="110"/>
      <c r="AJR95" s="91"/>
      <c r="AJS95" s="261"/>
      <c r="AJT95" s="261"/>
      <c r="AJU95" s="261"/>
      <c r="AJV95" s="273"/>
      <c r="AJW95" s="273"/>
      <c r="AJX95"/>
      <c r="AJY95" s="110"/>
      <c r="AJZ95" s="91"/>
      <c r="AKA95" s="261"/>
      <c r="AKB95" s="261"/>
      <c r="AKC95" s="261"/>
      <c r="AKD95" s="273"/>
      <c r="AKE95" s="273"/>
      <c r="AKF95"/>
      <c r="AKG95" s="110"/>
      <c r="AKH95" s="91"/>
      <c r="AKI95" s="261"/>
      <c r="AKJ95" s="261"/>
      <c r="AKK95" s="261"/>
      <c r="AKL95" s="273"/>
      <c r="AKM95" s="273"/>
      <c r="AKN95"/>
      <c r="AKO95" s="110"/>
      <c r="AKP95" s="91"/>
      <c r="AKQ95" s="261"/>
      <c r="AKR95" s="261"/>
      <c r="AKS95" s="261"/>
      <c r="AKT95" s="273"/>
      <c r="AKU95" s="273"/>
      <c r="AKV95"/>
      <c r="AKW95" s="110"/>
      <c r="AKX95" s="91"/>
      <c r="AKY95" s="261"/>
      <c r="AKZ95" s="261"/>
      <c r="ALA95" s="261"/>
      <c r="ALB95" s="273"/>
      <c r="ALC95" s="273"/>
      <c r="ALD95"/>
      <c r="ALE95" s="110"/>
      <c r="ALF95" s="91"/>
      <c r="ALG95" s="261"/>
      <c r="ALH95" s="261"/>
      <c r="ALI95" s="261"/>
      <c r="ALJ95" s="273"/>
      <c r="ALK95" s="273"/>
      <c r="ALL95"/>
      <c r="ALM95" s="110"/>
      <c r="ALN95" s="91"/>
      <c r="ALO95" s="261"/>
      <c r="ALP95" s="261"/>
      <c r="ALQ95" s="261"/>
      <c r="ALR95" s="273"/>
      <c r="ALS95" s="273"/>
      <c r="ALT95"/>
      <c r="ALU95" s="110"/>
      <c r="ALV95" s="91"/>
      <c r="ALW95" s="261"/>
      <c r="ALX95" s="261"/>
      <c r="ALY95" s="261"/>
      <c r="ALZ95" s="273"/>
      <c r="AMA95" s="273"/>
      <c r="AMB95"/>
      <c r="AMC95" s="110"/>
      <c r="AMD95" s="91"/>
      <c r="AME95" s="261"/>
      <c r="AMF95" s="261"/>
      <c r="AMG95" s="261"/>
      <c r="AMH95" s="273"/>
      <c r="AMI95" s="273"/>
      <c r="AMJ95"/>
      <c r="AMK95" s="110"/>
      <c r="AML95" s="91"/>
      <c r="AMM95" s="261"/>
      <c r="AMN95" s="261"/>
      <c r="AMO95" s="261"/>
      <c r="AMP95" s="273"/>
      <c r="AMQ95" s="273"/>
      <c r="AMR95"/>
      <c r="AMS95" s="110"/>
      <c r="AMT95" s="91"/>
      <c r="AMU95" s="261"/>
      <c r="AMV95" s="261"/>
      <c r="AMW95" s="261"/>
      <c r="AMX95" s="273"/>
      <c r="AMY95" s="273"/>
      <c r="AMZ95"/>
      <c r="ANA95" s="110"/>
      <c r="ANB95" s="91"/>
      <c r="ANC95" s="261"/>
      <c r="AND95" s="261"/>
      <c r="ANE95" s="261"/>
      <c r="ANF95" s="273"/>
      <c r="ANG95" s="273"/>
      <c r="ANH95"/>
      <c r="ANI95" s="110"/>
      <c r="ANJ95" s="91"/>
      <c r="ANK95" s="261"/>
      <c r="ANL95" s="261"/>
      <c r="ANM95" s="261"/>
      <c r="ANN95" s="273"/>
      <c r="ANO95" s="273"/>
      <c r="ANP95"/>
      <c r="ANQ95" s="110"/>
      <c r="ANR95" s="91"/>
      <c r="ANS95" s="261"/>
      <c r="ANT95" s="261"/>
      <c r="ANU95" s="261"/>
      <c r="ANV95" s="273"/>
      <c r="ANW95" s="273"/>
      <c r="ANX95"/>
      <c r="ANY95" s="110"/>
      <c r="ANZ95" s="91"/>
      <c r="AOA95" s="261"/>
      <c r="AOB95" s="261"/>
      <c r="AOC95" s="261"/>
      <c r="AOD95" s="273"/>
      <c r="AOE95" s="273"/>
      <c r="AOF95"/>
      <c r="AOG95" s="110"/>
      <c r="AOH95" s="91"/>
      <c r="AOI95" s="261"/>
      <c r="AOJ95" s="261"/>
      <c r="AOK95" s="261"/>
      <c r="AOL95" s="273"/>
      <c r="AOM95" s="273"/>
      <c r="AON95"/>
      <c r="AOO95" s="110"/>
      <c r="AOP95" s="91"/>
      <c r="AOQ95" s="261"/>
      <c r="AOR95" s="261"/>
      <c r="AOS95" s="261"/>
      <c r="AOT95" s="273"/>
      <c r="AOU95" s="273"/>
      <c r="AOV95"/>
      <c r="AOW95" s="110"/>
      <c r="AOX95" s="91"/>
      <c r="AOY95" s="261"/>
      <c r="AOZ95" s="261"/>
      <c r="APA95" s="261"/>
      <c r="APB95" s="273"/>
      <c r="APC95" s="273"/>
      <c r="APD95"/>
      <c r="APE95" s="110"/>
      <c r="APF95" s="91"/>
      <c r="APG95" s="261"/>
      <c r="APH95" s="261"/>
      <c r="API95" s="261"/>
      <c r="APJ95" s="273"/>
      <c r="APK95" s="273"/>
      <c r="APL95"/>
      <c r="APM95" s="110"/>
      <c r="APN95" s="91"/>
      <c r="APO95" s="261"/>
      <c r="APP95" s="261"/>
      <c r="APQ95" s="261"/>
      <c r="APR95" s="273"/>
      <c r="APS95" s="273"/>
      <c r="APT95"/>
      <c r="APU95" s="110"/>
      <c r="APV95" s="91"/>
      <c r="APW95" s="261"/>
      <c r="APX95" s="261"/>
      <c r="APY95" s="261"/>
      <c r="APZ95" s="273"/>
      <c r="AQA95" s="273"/>
      <c r="AQB95"/>
      <c r="AQC95" s="110"/>
      <c r="AQD95" s="91"/>
      <c r="AQE95" s="261"/>
      <c r="AQF95" s="261"/>
      <c r="AQG95" s="261"/>
      <c r="AQH95" s="273"/>
      <c r="AQI95" s="273"/>
      <c r="AQJ95"/>
      <c r="AQK95" s="110"/>
      <c r="AQL95" s="91"/>
      <c r="AQM95" s="261"/>
      <c r="AQN95" s="261"/>
      <c r="AQO95" s="261"/>
      <c r="AQP95" s="273"/>
      <c r="AQQ95" s="273"/>
      <c r="AQR95"/>
      <c r="AQS95" s="110"/>
      <c r="AQT95" s="91"/>
      <c r="AQU95" s="261"/>
      <c r="AQV95" s="261"/>
      <c r="AQW95" s="261"/>
      <c r="AQX95" s="273"/>
      <c r="AQY95" s="273"/>
      <c r="AQZ95"/>
      <c r="ARA95" s="110"/>
      <c r="ARB95" s="91"/>
      <c r="ARC95" s="261"/>
      <c r="ARD95" s="261"/>
      <c r="ARE95" s="261"/>
      <c r="ARF95" s="273"/>
      <c r="ARG95" s="273"/>
      <c r="ARH95"/>
      <c r="ARI95" s="110"/>
      <c r="ARJ95" s="91"/>
      <c r="ARK95" s="261"/>
      <c r="ARL95" s="261"/>
      <c r="ARM95" s="261"/>
      <c r="ARN95" s="273"/>
      <c r="ARO95" s="273"/>
      <c r="ARP95"/>
      <c r="ARQ95" s="110"/>
      <c r="ARR95" s="91"/>
      <c r="ARS95" s="261"/>
      <c r="ART95" s="261"/>
      <c r="ARU95" s="261"/>
      <c r="ARV95" s="273"/>
      <c r="ARW95" s="273"/>
      <c r="ARX95"/>
      <c r="ARY95" s="110"/>
      <c r="ARZ95" s="91"/>
      <c r="ASA95" s="261"/>
      <c r="ASB95" s="261"/>
      <c r="ASC95" s="261"/>
      <c r="ASD95" s="273"/>
      <c r="ASE95" s="273"/>
      <c r="ASF95"/>
      <c r="ASG95" s="110"/>
      <c r="ASH95" s="91"/>
      <c r="ASI95" s="261"/>
      <c r="ASJ95" s="261"/>
      <c r="ASK95" s="261"/>
      <c r="ASL95" s="273"/>
      <c r="ASM95" s="273"/>
      <c r="ASN95"/>
      <c r="ASO95" s="110"/>
      <c r="ASP95" s="91"/>
      <c r="ASQ95" s="261"/>
      <c r="ASR95" s="261"/>
      <c r="ASS95" s="261"/>
      <c r="AST95" s="273"/>
      <c r="ASU95" s="273"/>
      <c r="ASV95"/>
      <c r="ASW95" s="110"/>
      <c r="ASX95" s="91"/>
      <c r="ASY95" s="261"/>
      <c r="ASZ95" s="261"/>
      <c r="ATA95" s="261"/>
      <c r="ATB95" s="273"/>
      <c r="ATC95" s="273"/>
      <c r="ATD95"/>
      <c r="ATE95" s="110"/>
      <c r="ATF95" s="91"/>
      <c r="ATG95" s="261"/>
      <c r="ATH95" s="261"/>
      <c r="ATI95" s="261"/>
      <c r="ATJ95" s="273"/>
      <c r="ATK95" s="273"/>
      <c r="ATL95"/>
      <c r="ATM95" s="110"/>
      <c r="ATN95" s="91"/>
      <c r="ATO95" s="261"/>
      <c r="ATP95" s="261"/>
      <c r="ATQ95" s="261"/>
      <c r="ATR95" s="273"/>
      <c r="ATS95" s="273"/>
      <c r="ATT95"/>
      <c r="ATU95" s="110"/>
      <c r="ATV95" s="91"/>
      <c r="ATW95" s="261"/>
      <c r="ATX95" s="261"/>
      <c r="ATY95" s="261"/>
      <c r="ATZ95" s="273"/>
      <c r="AUA95" s="273"/>
      <c r="AUB95"/>
      <c r="AUC95" s="110"/>
      <c r="AUD95" s="91"/>
      <c r="AUE95" s="261"/>
      <c r="AUF95" s="261"/>
      <c r="AUG95" s="261"/>
      <c r="AUH95" s="273"/>
      <c r="AUI95" s="273"/>
      <c r="AUJ95"/>
      <c r="AUK95" s="110"/>
      <c r="AUL95" s="91"/>
      <c r="AUM95" s="261"/>
      <c r="AUN95" s="261"/>
      <c r="AUO95" s="261"/>
      <c r="AUP95" s="273"/>
      <c r="AUQ95" s="273"/>
      <c r="AUR95"/>
      <c r="AUS95" s="110"/>
      <c r="AUT95" s="91"/>
      <c r="AUU95" s="261"/>
      <c r="AUV95" s="261"/>
      <c r="AUW95" s="261"/>
      <c r="AUX95" s="273"/>
      <c r="AUY95" s="273"/>
      <c r="AUZ95"/>
      <c r="AVA95" s="110"/>
      <c r="AVB95" s="91"/>
      <c r="AVC95" s="261"/>
      <c r="AVD95" s="261"/>
      <c r="AVE95" s="261"/>
      <c r="AVF95" s="273"/>
      <c r="AVG95" s="273"/>
      <c r="AVH95"/>
      <c r="AVI95" s="110"/>
      <c r="AVJ95" s="91"/>
      <c r="AVK95" s="261"/>
      <c r="AVL95" s="261"/>
      <c r="AVM95" s="261"/>
      <c r="AVN95" s="273"/>
      <c r="AVO95" s="273"/>
      <c r="AVP95"/>
      <c r="AVQ95" s="110"/>
      <c r="AVR95" s="91"/>
      <c r="AVS95" s="261"/>
      <c r="AVT95" s="261"/>
      <c r="AVU95" s="261"/>
      <c r="AVV95" s="273"/>
      <c r="AVW95" s="273"/>
      <c r="AVX95"/>
      <c r="AVY95" s="110"/>
      <c r="AVZ95" s="91"/>
      <c r="AWA95" s="261"/>
      <c r="AWB95" s="261"/>
      <c r="AWC95" s="261"/>
      <c r="AWD95" s="273"/>
      <c r="AWE95" s="273"/>
      <c r="AWF95"/>
      <c r="AWG95" s="110"/>
      <c r="AWH95" s="91"/>
      <c r="AWI95" s="261"/>
      <c r="AWJ95" s="261"/>
      <c r="AWK95" s="261"/>
      <c r="AWL95" s="273"/>
      <c r="AWM95" s="273"/>
      <c r="AWN95"/>
      <c r="AWO95" s="110"/>
      <c r="AWP95" s="91"/>
      <c r="AWQ95" s="261"/>
      <c r="AWR95" s="261"/>
      <c r="AWS95" s="261"/>
      <c r="AWT95" s="273"/>
      <c r="AWU95" s="273"/>
      <c r="AWV95"/>
      <c r="AWW95" s="110"/>
      <c r="AWX95" s="91"/>
      <c r="AWY95" s="261"/>
      <c r="AWZ95" s="261"/>
      <c r="AXA95" s="261"/>
      <c r="AXB95" s="273"/>
      <c r="AXC95" s="273"/>
      <c r="AXD95"/>
      <c r="AXE95" s="110"/>
      <c r="AXF95" s="91"/>
      <c r="AXG95" s="261"/>
      <c r="AXH95" s="261"/>
      <c r="AXI95" s="261"/>
      <c r="AXJ95" s="273"/>
      <c r="AXK95" s="273"/>
      <c r="AXL95"/>
      <c r="AXM95" s="110"/>
      <c r="AXN95" s="91"/>
      <c r="AXO95" s="261"/>
      <c r="AXP95" s="261"/>
      <c r="AXQ95" s="261"/>
      <c r="AXR95" s="273"/>
      <c r="AXS95" s="273"/>
      <c r="AXT95"/>
      <c r="AXU95" s="110"/>
      <c r="AXV95" s="91"/>
      <c r="AXW95" s="261"/>
      <c r="AXX95" s="261"/>
      <c r="AXY95" s="261"/>
      <c r="AXZ95" s="273"/>
      <c r="AYA95" s="273"/>
      <c r="AYB95"/>
      <c r="AYC95" s="110"/>
      <c r="AYD95" s="91"/>
      <c r="AYE95" s="261"/>
      <c r="AYF95" s="261"/>
      <c r="AYG95" s="261"/>
      <c r="AYH95" s="273"/>
      <c r="AYI95" s="273"/>
      <c r="AYJ95"/>
      <c r="AYK95" s="110"/>
      <c r="AYL95" s="91"/>
      <c r="AYM95" s="261"/>
      <c r="AYN95" s="261"/>
      <c r="AYO95" s="261"/>
      <c r="AYP95" s="273"/>
      <c r="AYQ95" s="273"/>
      <c r="AYR95"/>
      <c r="AYS95" s="110"/>
      <c r="AYT95" s="91"/>
      <c r="AYU95" s="261"/>
      <c r="AYV95" s="261"/>
      <c r="AYW95" s="261"/>
      <c r="AYX95" s="273"/>
      <c r="AYY95" s="273"/>
      <c r="AYZ95"/>
      <c r="AZA95" s="110"/>
      <c r="AZB95" s="91"/>
      <c r="AZC95" s="261"/>
      <c r="AZD95" s="261"/>
      <c r="AZE95" s="261"/>
      <c r="AZF95" s="273"/>
      <c r="AZG95" s="273"/>
      <c r="AZH95"/>
      <c r="AZI95" s="110"/>
      <c r="AZJ95" s="91"/>
      <c r="AZK95" s="261"/>
      <c r="AZL95" s="261"/>
      <c r="AZM95" s="261"/>
      <c r="AZN95" s="273"/>
      <c r="AZO95" s="273"/>
      <c r="AZP95"/>
      <c r="AZQ95" s="110"/>
      <c r="AZR95" s="91"/>
      <c r="AZS95" s="261"/>
      <c r="AZT95" s="261"/>
      <c r="AZU95" s="261"/>
      <c r="AZV95" s="273"/>
      <c r="AZW95" s="273"/>
      <c r="AZX95"/>
      <c r="AZY95" s="110"/>
      <c r="AZZ95" s="91"/>
      <c r="BAA95" s="261"/>
      <c r="BAB95" s="261"/>
      <c r="BAC95" s="261"/>
      <c r="BAD95" s="273"/>
      <c r="BAE95" s="273"/>
      <c r="BAF95"/>
      <c r="BAG95" s="110"/>
      <c r="BAH95" s="91"/>
      <c r="BAI95" s="261"/>
      <c r="BAJ95" s="261"/>
      <c r="BAK95" s="261"/>
      <c r="BAL95" s="273"/>
      <c r="BAM95" s="273"/>
      <c r="BAN95"/>
      <c r="BAO95" s="110"/>
      <c r="BAP95" s="91"/>
      <c r="BAQ95" s="261"/>
      <c r="BAR95" s="261"/>
      <c r="BAS95" s="261"/>
      <c r="BAT95" s="273"/>
      <c r="BAU95" s="273"/>
      <c r="BAV95"/>
      <c r="BAW95" s="110"/>
      <c r="BAX95" s="91"/>
      <c r="BAY95" s="261"/>
      <c r="BAZ95" s="261"/>
      <c r="BBA95" s="261"/>
      <c r="BBB95" s="273"/>
      <c r="BBC95" s="273"/>
      <c r="BBD95"/>
      <c r="BBE95" s="110"/>
      <c r="BBF95" s="91"/>
      <c r="BBG95" s="261"/>
      <c r="BBH95" s="261"/>
      <c r="BBI95" s="261"/>
      <c r="BBJ95" s="273"/>
      <c r="BBK95" s="273"/>
      <c r="BBL95"/>
      <c r="BBM95" s="110"/>
      <c r="BBN95" s="91"/>
      <c r="BBO95" s="261"/>
      <c r="BBP95" s="261"/>
      <c r="BBQ95" s="261"/>
      <c r="BBR95" s="273"/>
      <c r="BBS95" s="273"/>
      <c r="BBT95"/>
      <c r="BBU95" s="110"/>
      <c r="BBV95" s="91"/>
      <c r="BBW95" s="261"/>
      <c r="BBX95" s="261"/>
      <c r="BBY95" s="261"/>
      <c r="BBZ95" s="273"/>
      <c r="BCA95" s="273"/>
      <c r="BCB95"/>
      <c r="BCC95" s="110"/>
      <c r="BCD95" s="91"/>
      <c r="BCE95" s="261"/>
      <c r="BCF95" s="261"/>
      <c r="BCG95" s="261"/>
      <c r="BCH95" s="273"/>
      <c r="BCI95" s="273"/>
      <c r="BCJ95"/>
      <c r="BCK95" s="110"/>
      <c r="BCL95" s="91"/>
      <c r="BCM95" s="261"/>
      <c r="BCN95" s="261"/>
      <c r="BCO95" s="261"/>
      <c r="BCP95" s="273"/>
      <c r="BCQ95" s="273"/>
      <c r="BCR95"/>
      <c r="BCS95" s="110"/>
      <c r="BCT95" s="91"/>
      <c r="BCU95" s="261"/>
      <c r="BCV95" s="261"/>
      <c r="BCW95" s="261"/>
      <c r="BCX95" s="273"/>
      <c r="BCY95" s="273"/>
      <c r="BCZ95"/>
      <c r="BDA95" s="110"/>
      <c r="BDB95" s="91"/>
      <c r="BDC95" s="261"/>
      <c r="BDD95" s="261"/>
      <c r="BDE95" s="261"/>
      <c r="BDF95" s="273"/>
      <c r="BDG95" s="273"/>
      <c r="BDH95"/>
      <c r="BDI95" s="110"/>
      <c r="BDJ95" s="91"/>
      <c r="BDK95" s="261"/>
      <c r="BDL95" s="261"/>
      <c r="BDM95" s="261"/>
      <c r="BDN95" s="273"/>
      <c r="BDO95" s="273"/>
      <c r="BDP95"/>
      <c r="BDQ95" s="110"/>
      <c r="BDR95" s="91"/>
      <c r="BDS95" s="261"/>
      <c r="BDT95" s="261"/>
      <c r="BDU95" s="261"/>
      <c r="BDV95" s="273"/>
      <c r="BDW95" s="273"/>
      <c r="BDX95"/>
      <c r="BDY95" s="110"/>
      <c r="BDZ95" s="91"/>
      <c r="BEA95" s="261"/>
      <c r="BEB95" s="261"/>
      <c r="BEC95" s="261"/>
      <c r="BED95" s="273"/>
      <c r="BEE95" s="273"/>
      <c r="BEF95"/>
      <c r="BEG95" s="110"/>
      <c r="BEH95" s="91"/>
      <c r="BEI95" s="261"/>
      <c r="BEJ95" s="261"/>
      <c r="BEK95" s="261"/>
      <c r="BEL95" s="273"/>
      <c r="BEM95" s="273"/>
      <c r="BEN95"/>
      <c r="BEO95" s="110"/>
      <c r="BEP95" s="91"/>
      <c r="BEQ95" s="261"/>
      <c r="BER95" s="261"/>
      <c r="BES95" s="261"/>
      <c r="BET95" s="273"/>
      <c r="BEU95" s="273"/>
      <c r="BEV95"/>
      <c r="BEW95" s="110"/>
      <c r="BEX95" s="91"/>
      <c r="BEY95" s="261"/>
      <c r="BEZ95" s="261"/>
      <c r="BFA95" s="261"/>
      <c r="BFB95" s="273"/>
      <c r="BFC95" s="273"/>
      <c r="BFD95"/>
      <c r="BFE95" s="110"/>
      <c r="BFF95" s="91"/>
      <c r="BFG95" s="261"/>
      <c r="BFH95" s="261"/>
      <c r="BFI95" s="261"/>
      <c r="BFJ95" s="273"/>
      <c r="BFK95" s="273"/>
      <c r="BFL95"/>
      <c r="BFM95" s="110"/>
      <c r="BFN95" s="91"/>
      <c r="BFO95" s="261"/>
      <c r="BFP95" s="261"/>
      <c r="BFQ95" s="261"/>
      <c r="BFR95" s="273"/>
      <c r="BFS95" s="273"/>
      <c r="BFT95"/>
      <c r="BFU95" s="110"/>
      <c r="BFV95" s="91"/>
      <c r="BFW95" s="261"/>
      <c r="BFX95" s="261"/>
      <c r="BFY95" s="261"/>
      <c r="BFZ95" s="273"/>
      <c r="BGA95" s="273"/>
      <c r="BGB95"/>
      <c r="BGC95" s="110"/>
      <c r="BGD95" s="91"/>
      <c r="BGE95" s="261"/>
      <c r="BGF95" s="261"/>
      <c r="BGG95" s="261"/>
      <c r="BGH95" s="273"/>
      <c r="BGI95" s="273"/>
      <c r="BGJ95"/>
      <c r="BGK95" s="110"/>
      <c r="BGL95" s="91"/>
      <c r="BGM95" s="261"/>
      <c r="BGN95" s="261"/>
      <c r="BGO95" s="261"/>
      <c r="BGP95" s="273"/>
      <c r="BGQ95" s="273"/>
      <c r="BGR95"/>
      <c r="BGS95" s="110"/>
      <c r="BGT95" s="91"/>
      <c r="BGU95" s="261"/>
      <c r="BGV95" s="261"/>
      <c r="BGW95" s="261"/>
      <c r="BGX95" s="273"/>
      <c r="BGY95" s="273"/>
      <c r="BGZ95"/>
      <c r="BHA95" s="110"/>
      <c r="BHB95" s="91"/>
      <c r="BHC95" s="261"/>
      <c r="BHD95" s="261"/>
      <c r="BHE95" s="261"/>
      <c r="BHF95" s="273"/>
      <c r="BHG95" s="273"/>
      <c r="BHH95"/>
      <c r="BHI95" s="110"/>
      <c r="BHJ95" s="91"/>
      <c r="BHK95" s="261"/>
      <c r="BHL95" s="261"/>
      <c r="BHM95" s="261"/>
      <c r="BHN95" s="273"/>
      <c r="BHO95" s="273"/>
      <c r="BHP95"/>
      <c r="BHQ95" s="110"/>
      <c r="BHR95" s="91"/>
      <c r="BHS95" s="261"/>
      <c r="BHT95" s="261"/>
      <c r="BHU95" s="261"/>
      <c r="BHV95" s="273"/>
      <c r="BHW95" s="273"/>
      <c r="BHX95"/>
      <c r="BHY95" s="110"/>
      <c r="BHZ95" s="91"/>
      <c r="BIA95" s="261"/>
      <c r="BIB95" s="261"/>
      <c r="BIC95" s="261"/>
      <c r="BID95" s="273"/>
      <c r="BIE95" s="273"/>
      <c r="BIF95"/>
      <c r="BIG95" s="110"/>
      <c r="BIH95" s="91"/>
      <c r="BII95" s="261"/>
      <c r="BIJ95" s="261"/>
      <c r="BIK95" s="261"/>
      <c r="BIL95" s="273"/>
      <c r="BIM95" s="273"/>
      <c r="BIN95"/>
      <c r="BIO95" s="110"/>
      <c r="BIP95" s="91"/>
      <c r="BIQ95" s="261"/>
      <c r="BIR95" s="261"/>
      <c r="BIS95" s="261"/>
      <c r="BIT95" s="273"/>
      <c r="BIU95" s="273"/>
      <c r="BIV95"/>
      <c r="BIW95" s="110"/>
      <c r="BIX95" s="91"/>
      <c r="BIY95" s="261"/>
      <c r="BIZ95" s="261"/>
      <c r="BJA95" s="261"/>
      <c r="BJB95" s="273"/>
      <c r="BJC95" s="273"/>
      <c r="BJD95"/>
      <c r="BJE95" s="110"/>
      <c r="BJF95" s="91"/>
      <c r="BJG95" s="261"/>
      <c r="BJH95" s="261"/>
      <c r="BJI95" s="261"/>
      <c r="BJJ95" s="273"/>
      <c r="BJK95" s="273"/>
      <c r="BJL95"/>
      <c r="BJM95" s="110"/>
      <c r="BJN95" s="91"/>
      <c r="BJO95" s="261"/>
      <c r="BJP95" s="261"/>
      <c r="BJQ95" s="261"/>
      <c r="BJR95" s="273"/>
      <c r="BJS95" s="273"/>
      <c r="BJT95"/>
      <c r="BJU95" s="110"/>
      <c r="BJV95" s="91"/>
      <c r="BJW95" s="261"/>
      <c r="BJX95" s="261"/>
      <c r="BJY95" s="261"/>
      <c r="BJZ95" s="273"/>
      <c r="BKA95" s="273"/>
      <c r="BKB95"/>
      <c r="BKC95" s="110"/>
      <c r="BKD95" s="91"/>
      <c r="BKE95" s="261"/>
      <c r="BKF95" s="261"/>
      <c r="BKG95" s="261"/>
      <c r="BKH95" s="273"/>
      <c r="BKI95" s="273"/>
      <c r="BKJ95"/>
      <c r="BKK95" s="110"/>
      <c r="BKL95" s="91"/>
      <c r="BKM95" s="261"/>
      <c r="BKN95" s="261"/>
      <c r="BKO95" s="261"/>
      <c r="BKP95" s="273"/>
      <c r="BKQ95" s="273"/>
      <c r="BKR95"/>
      <c r="BKS95" s="110"/>
      <c r="BKT95" s="91"/>
      <c r="BKU95" s="261"/>
      <c r="BKV95" s="261"/>
      <c r="BKW95" s="261"/>
      <c r="BKX95" s="273"/>
      <c r="BKY95" s="273"/>
      <c r="BKZ95"/>
      <c r="BLA95" s="110"/>
      <c r="BLB95" s="91"/>
      <c r="BLC95" s="261"/>
      <c r="BLD95" s="261"/>
      <c r="BLE95" s="261"/>
      <c r="BLF95" s="273"/>
      <c r="BLG95" s="273"/>
      <c r="BLH95"/>
      <c r="BLI95" s="110"/>
      <c r="BLJ95" s="91"/>
      <c r="BLK95" s="261"/>
      <c r="BLL95" s="261"/>
      <c r="BLM95" s="261"/>
      <c r="BLN95" s="273"/>
      <c r="BLO95" s="273"/>
      <c r="BLP95"/>
      <c r="BLQ95" s="110"/>
      <c r="BLR95" s="91"/>
      <c r="BLS95" s="261"/>
      <c r="BLT95" s="261"/>
      <c r="BLU95" s="261"/>
      <c r="BLV95" s="273"/>
      <c r="BLW95" s="273"/>
      <c r="BLX95"/>
      <c r="BLY95" s="110"/>
      <c r="BLZ95" s="91"/>
      <c r="BMA95" s="261"/>
      <c r="BMB95" s="261"/>
      <c r="BMC95" s="261"/>
      <c r="BMD95" s="273"/>
      <c r="BME95" s="273"/>
      <c r="BMF95"/>
      <c r="BMG95" s="110"/>
      <c r="BMH95" s="91"/>
      <c r="BMI95" s="261"/>
      <c r="BMJ95" s="261"/>
      <c r="BMK95" s="261"/>
      <c r="BML95" s="273"/>
      <c r="BMM95" s="273"/>
      <c r="BMN95"/>
      <c r="BMO95" s="110"/>
      <c r="BMP95" s="91"/>
      <c r="BMQ95" s="261"/>
      <c r="BMR95" s="261"/>
      <c r="BMS95" s="261"/>
      <c r="BMT95" s="273"/>
      <c r="BMU95" s="273"/>
      <c r="BMV95"/>
      <c r="BMW95" s="110"/>
      <c r="BMX95" s="91"/>
      <c r="BMY95" s="261"/>
      <c r="BMZ95" s="261"/>
      <c r="BNA95" s="261"/>
      <c r="BNB95" s="273"/>
      <c r="BNC95" s="273"/>
      <c r="BND95"/>
      <c r="BNE95" s="110"/>
      <c r="BNF95" s="91"/>
      <c r="BNG95" s="261"/>
      <c r="BNH95" s="261"/>
      <c r="BNI95" s="261"/>
      <c r="BNJ95" s="273"/>
      <c r="BNK95" s="273"/>
      <c r="BNL95"/>
      <c r="BNM95" s="110"/>
      <c r="BNN95" s="91"/>
      <c r="BNO95" s="261"/>
      <c r="BNP95" s="261"/>
      <c r="BNQ95" s="261"/>
      <c r="BNR95" s="273"/>
      <c r="BNS95" s="273"/>
      <c r="BNT95"/>
      <c r="BNU95" s="110"/>
      <c r="BNV95" s="91"/>
      <c r="BNW95" s="261"/>
      <c r="BNX95" s="261"/>
      <c r="BNY95" s="261"/>
      <c r="BNZ95" s="273"/>
      <c r="BOA95" s="273"/>
      <c r="BOB95"/>
      <c r="BOC95" s="110"/>
      <c r="BOD95" s="91"/>
      <c r="BOE95" s="261"/>
      <c r="BOF95" s="261"/>
      <c r="BOG95" s="261"/>
      <c r="BOH95" s="273"/>
      <c r="BOI95" s="273"/>
      <c r="BOJ95"/>
      <c r="BOK95" s="110"/>
      <c r="BOL95" s="91"/>
      <c r="BOM95" s="261"/>
      <c r="BON95" s="261"/>
      <c r="BOO95" s="261"/>
      <c r="BOP95" s="273"/>
      <c r="BOQ95" s="273"/>
      <c r="BOR95"/>
      <c r="BOS95" s="110"/>
      <c r="BOT95" s="91"/>
      <c r="BOU95" s="261"/>
      <c r="BOV95" s="261"/>
      <c r="BOW95" s="261"/>
      <c r="BOX95" s="273"/>
      <c r="BOY95" s="273"/>
      <c r="BOZ95"/>
      <c r="BPA95" s="110"/>
      <c r="BPB95" s="91"/>
      <c r="BPC95" s="261"/>
      <c r="BPD95" s="261"/>
      <c r="BPE95" s="261"/>
      <c r="BPF95" s="273"/>
      <c r="BPG95" s="273"/>
      <c r="BPH95"/>
      <c r="BPI95" s="110"/>
      <c r="BPJ95" s="91"/>
      <c r="BPK95" s="261"/>
      <c r="BPL95" s="261"/>
      <c r="BPM95" s="261"/>
      <c r="BPN95" s="273"/>
      <c r="BPO95" s="273"/>
      <c r="BPP95"/>
      <c r="BPQ95" s="110"/>
      <c r="BPR95" s="91"/>
      <c r="BPS95" s="261"/>
      <c r="BPT95" s="261"/>
      <c r="BPU95" s="261"/>
      <c r="BPV95" s="273"/>
      <c r="BPW95" s="273"/>
      <c r="BPX95"/>
      <c r="BPY95" s="110"/>
      <c r="BPZ95" s="91"/>
      <c r="BQA95" s="261"/>
      <c r="BQB95" s="261"/>
      <c r="BQC95" s="261"/>
      <c r="BQD95" s="273"/>
      <c r="BQE95" s="273"/>
      <c r="BQF95"/>
      <c r="BQG95" s="110"/>
      <c r="BQH95" s="91"/>
      <c r="BQI95" s="261"/>
      <c r="BQJ95" s="261"/>
      <c r="BQK95" s="261"/>
      <c r="BQL95" s="273"/>
      <c r="BQM95" s="273"/>
      <c r="BQN95"/>
      <c r="BQO95" s="110"/>
      <c r="BQP95" s="91"/>
      <c r="BQQ95" s="261"/>
      <c r="BQR95" s="261"/>
      <c r="BQS95" s="261"/>
      <c r="BQT95" s="273"/>
      <c r="BQU95" s="273"/>
      <c r="BQV95"/>
      <c r="BQW95" s="110"/>
      <c r="BQX95" s="91"/>
      <c r="BQY95" s="261"/>
      <c r="BQZ95" s="261"/>
      <c r="BRA95" s="261"/>
      <c r="BRB95" s="273"/>
      <c r="BRC95" s="273"/>
      <c r="BRD95"/>
      <c r="BRE95" s="110"/>
      <c r="BRF95" s="91"/>
      <c r="BRG95" s="261"/>
      <c r="BRH95" s="261"/>
      <c r="BRI95" s="261"/>
      <c r="BRJ95" s="273"/>
      <c r="BRK95" s="273"/>
      <c r="BRL95"/>
      <c r="BRM95" s="110"/>
      <c r="BRN95" s="91"/>
      <c r="BRO95" s="261"/>
      <c r="BRP95" s="261"/>
      <c r="BRQ95" s="261"/>
      <c r="BRR95" s="273"/>
      <c r="BRS95" s="273"/>
      <c r="BRT95"/>
      <c r="BRU95" s="110"/>
      <c r="BRV95" s="91"/>
      <c r="BRW95" s="261"/>
      <c r="BRX95" s="261"/>
      <c r="BRY95" s="261"/>
      <c r="BRZ95" s="273"/>
      <c r="BSA95" s="273"/>
      <c r="BSB95"/>
      <c r="BSC95" s="110"/>
      <c r="BSD95" s="91"/>
      <c r="BSE95" s="261"/>
      <c r="BSF95" s="261"/>
      <c r="BSG95" s="261"/>
      <c r="BSH95" s="273"/>
      <c r="BSI95" s="273"/>
      <c r="BSJ95"/>
      <c r="BSK95" s="110"/>
      <c r="BSL95" s="91"/>
      <c r="BSM95" s="261"/>
      <c r="BSN95" s="261"/>
      <c r="BSO95" s="261"/>
      <c r="BSP95" s="273"/>
      <c r="BSQ95" s="273"/>
      <c r="BSR95"/>
      <c r="BSS95" s="110"/>
      <c r="BST95" s="91"/>
      <c r="BSU95" s="261"/>
      <c r="BSV95" s="261"/>
      <c r="BSW95" s="261"/>
      <c r="BSX95" s="273"/>
      <c r="BSY95" s="273"/>
      <c r="BSZ95"/>
      <c r="BTA95" s="110"/>
      <c r="BTB95" s="91"/>
      <c r="BTC95" s="261"/>
      <c r="BTD95" s="261"/>
      <c r="BTE95" s="261"/>
      <c r="BTF95" s="273"/>
      <c r="BTG95" s="273"/>
      <c r="BTH95"/>
      <c r="BTI95" s="110"/>
      <c r="BTJ95" s="91"/>
      <c r="BTK95" s="261"/>
      <c r="BTL95" s="261"/>
      <c r="BTM95" s="261"/>
      <c r="BTN95" s="273"/>
      <c r="BTO95" s="273"/>
      <c r="BTP95"/>
      <c r="BTQ95" s="110"/>
      <c r="BTR95" s="91"/>
      <c r="BTS95" s="261"/>
      <c r="BTT95" s="261"/>
      <c r="BTU95" s="261"/>
      <c r="BTV95" s="273"/>
      <c r="BTW95" s="273"/>
      <c r="BTX95"/>
      <c r="BTY95" s="110"/>
      <c r="BTZ95" s="91"/>
      <c r="BUA95" s="261"/>
      <c r="BUB95" s="261"/>
      <c r="BUC95" s="261"/>
      <c r="BUD95" s="273"/>
      <c r="BUE95" s="273"/>
      <c r="BUF95"/>
      <c r="BUG95" s="110"/>
      <c r="BUH95" s="91"/>
      <c r="BUI95" s="261"/>
      <c r="BUJ95" s="261"/>
      <c r="BUK95" s="261"/>
      <c r="BUL95" s="273"/>
      <c r="BUM95" s="273"/>
      <c r="BUN95"/>
      <c r="BUO95" s="110"/>
      <c r="BUP95" s="91"/>
      <c r="BUQ95" s="261"/>
      <c r="BUR95" s="261"/>
      <c r="BUS95" s="261"/>
      <c r="BUT95" s="273"/>
      <c r="BUU95" s="273"/>
      <c r="BUV95"/>
      <c r="BUW95" s="110"/>
      <c r="BUX95" s="91"/>
      <c r="BUY95" s="261"/>
      <c r="BUZ95" s="261"/>
      <c r="BVA95" s="261"/>
      <c r="BVB95" s="273"/>
      <c r="BVC95" s="273"/>
      <c r="BVD95"/>
      <c r="BVE95" s="110"/>
      <c r="BVF95" s="91"/>
      <c r="BVG95" s="261"/>
      <c r="BVH95" s="261"/>
      <c r="BVI95" s="261"/>
      <c r="BVJ95" s="273"/>
      <c r="BVK95" s="273"/>
      <c r="BVL95"/>
      <c r="BVM95" s="110"/>
      <c r="BVN95" s="91"/>
      <c r="BVO95" s="261"/>
      <c r="BVP95" s="261"/>
      <c r="BVQ95" s="261"/>
      <c r="BVR95" s="273"/>
      <c r="BVS95" s="273"/>
      <c r="BVT95"/>
      <c r="BVU95" s="110"/>
      <c r="BVV95" s="91"/>
      <c r="BVW95" s="261"/>
      <c r="BVX95" s="261"/>
      <c r="BVY95" s="261"/>
      <c r="BVZ95" s="273"/>
      <c r="BWA95" s="273"/>
      <c r="BWB95"/>
      <c r="BWC95" s="110"/>
      <c r="BWD95" s="91"/>
      <c r="BWE95" s="261"/>
      <c r="BWF95" s="261"/>
      <c r="BWG95" s="261"/>
      <c r="BWH95" s="273"/>
      <c r="BWI95" s="273"/>
      <c r="BWJ95"/>
      <c r="BWK95" s="110"/>
      <c r="BWL95" s="91"/>
      <c r="BWM95" s="261"/>
      <c r="BWN95" s="261"/>
      <c r="BWO95" s="261"/>
      <c r="BWP95" s="273"/>
      <c r="BWQ95" s="273"/>
      <c r="BWR95"/>
      <c r="BWS95" s="110"/>
      <c r="BWT95" s="91"/>
      <c r="BWU95" s="261"/>
      <c r="BWV95" s="261"/>
      <c r="BWW95" s="261"/>
      <c r="BWX95" s="273"/>
      <c r="BWY95" s="273"/>
      <c r="BWZ95"/>
      <c r="BXA95" s="110"/>
      <c r="BXB95" s="91"/>
      <c r="BXC95" s="261"/>
      <c r="BXD95" s="261"/>
      <c r="BXE95" s="261"/>
      <c r="BXF95" s="273"/>
      <c r="BXG95" s="273"/>
      <c r="BXH95"/>
      <c r="BXI95" s="110"/>
      <c r="BXJ95" s="91"/>
      <c r="BXK95" s="261"/>
      <c r="BXL95" s="261"/>
      <c r="BXM95" s="261"/>
      <c r="BXN95" s="273"/>
      <c r="BXO95" s="273"/>
      <c r="BXP95"/>
      <c r="BXQ95" s="110"/>
      <c r="BXR95" s="91"/>
      <c r="BXS95" s="261"/>
      <c r="BXT95" s="261"/>
      <c r="BXU95" s="261"/>
      <c r="BXV95" s="273"/>
      <c r="BXW95" s="273"/>
      <c r="BXX95"/>
      <c r="BXY95" s="110"/>
      <c r="BXZ95" s="91"/>
      <c r="BYA95" s="261"/>
      <c r="BYB95" s="261"/>
      <c r="BYC95" s="261"/>
      <c r="BYD95" s="273"/>
      <c r="BYE95" s="273"/>
      <c r="BYF95"/>
      <c r="BYG95" s="110"/>
      <c r="BYH95" s="91"/>
      <c r="BYI95" s="261"/>
      <c r="BYJ95" s="261"/>
      <c r="BYK95" s="261"/>
      <c r="BYL95" s="273"/>
      <c r="BYM95" s="273"/>
      <c r="BYN95"/>
      <c r="BYO95" s="110"/>
      <c r="BYP95" s="91"/>
      <c r="BYQ95" s="261"/>
      <c r="BYR95" s="261"/>
      <c r="BYS95" s="261"/>
      <c r="BYT95" s="273"/>
      <c r="BYU95" s="273"/>
      <c r="BYV95"/>
      <c r="BYW95" s="110"/>
      <c r="BYX95" s="91"/>
      <c r="BYY95" s="261"/>
      <c r="BYZ95" s="261"/>
      <c r="BZA95" s="261"/>
      <c r="BZB95" s="273"/>
      <c r="BZC95" s="273"/>
      <c r="BZD95"/>
      <c r="BZE95" s="110"/>
      <c r="BZF95" s="91"/>
      <c r="BZG95" s="261"/>
      <c r="BZH95" s="261"/>
      <c r="BZI95" s="261"/>
      <c r="BZJ95" s="273"/>
      <c r="BZK95" s="273"/>
      <c r="BZL95"/>
      <c r="BZM95" s="110"/>
      <c r="BZN95" s="91"/>
      <c r="BZO95" s="261"/>
      <c r="BZP95" s="261"/>
      <c r="BZQ95" s="261"/>
      <c r="BZR95" s="273"/>
      <c r="BZS95" s="273"/>
      <c r="BZT95"/>
      <c r="BZU95" s="110"/>
      <c r="BZV95" s="91"/>
      <c r="BZW95" s="261"/>
      <c r="BZX95" s="261"/>
      <c r="BZY95" s="261"/>
      <c r="BZZ95" s="273"/>
      <c r="CAA95" s="273"/>
      <c r="CAB95"/>
      <c r="CAC95" s="110"/>
      <c r="CAD95" s="91"/>
      <c r="CAE95" s="261"/>
      <c r="CAF95" s="261"/>
      <c r="CAG95" s="261"/>
      <c r="CAH95" s="273"/>
      <c r="CAI95" s="273"/>
      <c r="CAJ95"/>
      <c r="CAK95" s="110"/>
      <c r="CAL95" s="91"/>
      <c r="CAM95" s="261"/>
      <c r="CAN95" s="261"/>
      <c r="CAO95" s="261"/>
      <c r="CAP95" s="273"/>
      <c r="CAQ95" s="273"/>
      <c r="CAR95"/>
      <c r="CAS95" s="110"/>
      <c r="CAT95" s="91"/>
      <c r="CAU95" s="261"/>
      <c r="CAV95" s="261"/>
      <c r="CAW95" s="261"/>
      <c r="CAX95" s="273"/>
      <c r="CAY95" s="273"/>
      <c r="CAZ95"/>
      <c r="CBA95" s="110"/>
      <c r="CBB95" s="91"/>
      <c r="CBC95" s="261"/>
      <c r="CBD95" s="261"/>
      <c r="CBE95" s="261"/>
      <c r="CBF95" s="273"/>
      <c r="CBG95" s="273"/>
      <c r="CBH95"/>
      <c r="CBI95" s="110"/>
      <c r="CBJ95" s="91"/>
      <c r="CBK95" s="261"/>
      <c r="CBL95" s="261"/>
      <c r="CBM95" s="261"/>
      <c r="CBN95" s="273"/>
      <c r="CBO95" s="273"/>
      <c r="CBP95"/>
      <c r="CBQ95" s="110"/>
      <c r="CBR95" s="91"/>
      <c r="CBS95" s="261"/>
      <c r="CBT95" s="261"/>
      <c r="CBU95" s="261"/>
      <c r="CBV95" s="273"/>
      <c r="CBW95" s="273"/>
      <c r="CBX95"/>
      <c r="CBY95" s="110"/>
      <c r="CBZ95" s="91"/>
      <c r="CCA95" s="261"/>
      <c r="CCB95" s="261"/>
      <c r="CCC95" s="261"/>
      <c r="CCD95" s="273"/>
      <c r="CCE95" s="273"/>
      <c r="CCF95"/>
      <c r="CCG95" s="110"/>
      <c r="CCH95" s="91"/>
      <c r="CCI95" s="261"/>
      <c r="CCJ95" s="261"/>
      <c r="CCK95" s="261"/>
      <c r="CCL95" s="273"/>
      <c r="CCM95" s="273"/>
      <c r="CCN95"/>
      <c r="CCO95" s="110"/>
      <c r="CCP95" s="91"/>
      <c r="CCQ95" s="261"/>
      <c r="CCR95" s="261"/>
      <c r="CCS95" s="261"/>
      <c r="CCT95" s="273"/>
      <c r="CCU95" s="273"/>
      <c r="CCV95"/>
      <c r="CCW95" s="110"/>
      <c r="CCX95" s="91"/>
      <c r="CCY95" s="261"/>
      <c r="CCZ95" s="261"/>
      <c r="CDA95" s="261"/>
      <c r="CDB95" s="273"/>
      <c r="CDC95" s="273"/>
      <c r="CDD95"/>
      <c r="CDE95" s="110"/>
      <c r="CDF95" s="91"/>
      <c r="CDG95" s="261"/>
      <c r="CDH95" s="261"/>
      <c r="CDI95" s="261"/>
      <c r="CDJ95" s="273"/>
      <c r="CDK95" s="273"/>
      <c r="CDL95"/>
      <c r="CDM95" s="110"/>
      <c r="CDN95" s="91"/>
      <c r="CDO95" s="261"/>
      <c r="CDP95" s="261"/>
      <c r="CDQ95" s="261"/>
      <c r="CDR95" s="273"/>
      <c r="CDS95" s="273"/>
      <c r="CDT95"/>
      <c r="CDU95" s="110"/>
      <c r="CDV95" s="91"/>
      <c r="CDW95" s="261"/>
      <c r="CDX95" s="261"/>
      <c r="CDY95" s="261"/>
      <c r="CDZ95" s="273"/>
      <c r="CEA95" s="273"/>
      <c r="CEB95"/>
      <c r="CEC95" s="110"/>
      <c r="CED95" s="91"/>
      <c r="CEE95" s="261"/>
      <c r="CEF95" s="261"/>
      <c r="CEG95" s="261"/>
      <c r="CEH95" s="273"/>
      <c r="CEI95" s="273"/>
      <c r="CEJ95"/>
      <c r="CEK95" s="110"/>
      <c r="CEL95" s="91"/>
      <c r="CEM95" s="261"/>
      <c r="CEN95" s="261"/>
      <c r="CEO95" s="261"/>
      <c r="CEP95" s="273"/>
      <c r="CEQ95" s="273"/>
      <c r="CER95"/>
      <c r="CES95" s="110"/>
      <c r="CET95" s="91"/>
      <c r="CEU95" s="261"/>
      <c r="CEV95" s="261"/>
      <c r="CEW95" s="261"/>
      <c r="CEX95" s="273"/>
      <c r="CEY95" s="273"/>
      <c r="CEZ95"/>
      <c r="CFA95" s="110"/>
      <c r="CFB95" s="91"/>
      <c r="CFC95" s="261"/>
      <c r="CFD95" s="261"/>
      <c r="CFE95" s="261"/>
      <c r="CFF95" s="273"/>
      <c r="CFG95" s="273"/>
      <c r="CFH95"/>
      <c r="CFI95" s="110"/>
      <c r="CFJ95" s="91"/>
      <c r="CFK95" s="261"/>
      <c r="CFL95" s="261"/>
      <c r="CFM95" s="261"/>
      <c r="CFN95" s="273"/>
      <c r="CFO95" s="273"/>
      <c r="CFP95"/>
      <c r="CFQ95" s="110"/>
      <c r="CFR95" s="91"/>
      <c r="CFS95" s="261"/>
      <c r="CFT95" s="261"/>
      <c r="CFU95" s="261"/>
      <c r="CFV95" s="273"/>
      <c r="CFW95" s="273"/>
      <c r="CFX95"/>
      <c r="CFY95" s="110"/>
      <c r="CFZ95" s="91"/>
      <c r="CGA95" s="261"/>
      <c r="CGB95" s="261"/>
      <c r="CGC95" s="261"/>
      <c r="CGD95" s="273"/>
      <c r="CGE95" s="273"/>
      <c r="CGF95"/>
      <c r="CGG95" s="110"/>
      <c r="CGH95" s="91"/>
      <c r="CGI95" s="261"/>
      <c r="CGJ95" s="261"/>
      <c r="CGK95" s="261"/>
      <c r="CGL95" s="273"/>
      <c r="CGM95" s="273"/>
      <c r="CGN95"/>
      <c r="CGO95" s="110"/>
      <c r="CGP95" s="91"/>
      <c r="CGQ95" s="261"/>
      <c r="CGR95" s="261"/>
      <c r="CGS95" s="261"/>
      <c r="CGT95" s="273"/>
      <c r="CGU95" s="273"/>
      <c r="CGV95"/>
      <c r="CGW95" s="110"/>
      <c r="CGX95" s="91"/>
      <c r="CGY95" s="261"/>
      <c r="CGZ95" s="261"/>
      <c r="CHA95" s="261"/>
      <c r="CHB95" s="273"/>
      <c r="CHC95" s="273"/>
      <c r="CHD95"/>
      <c r="CHE95" s="110"/>
      <c r="CHF95" s="91"/>
      <c r="CHG95" s="261"/>
      <c r="CHH95" s="261"/>
      <c r="CHI95" s="261"/>
      <c r="CHJ95" s="273"/>
      <c r="CHK95" s="273"/>
      <c r="CHL95"/>
      <c r="CHM95" s="110"/>
      <c r="CHN95" s="91"/>
      <c r="CHO95" s="261"/>
      <c r="CHP95" s="261"/>
      <c r="CHQ95" s="261"/>
      <c r="CHR95" s="273"/>
      <c r="CHS95" s="273"/>
      <c r="CHT95"/>
      <c r="CHU95" s="110"/>
      <c r="CHV95" s="91"/>
      <c r="CHW95" s="261"/>
      <c r="CHX95" s="261"/>
      <c r="CHY95" s="261"/>
      <c r="CHZ95" s="273"/>
      <c r="CIA95" s="273"/>
      <c r="CIB95"/>
      <c r="CIC95" s="110"/>
      <c r="CID95" s="91"/>
      <c r="CIE95" s="261"/>
      <c r="CIF95" s="261"/>
      <c r="CIG95" s="261"/>
      <c r="CIH95" s="273"/>
      <c r="CII95" s="273"/>
      <c r="CIJ95"/>
      <c r="CIK95" s="110"/>
      <c r="CIL95" s="91"/>
      <c r="CIM95" s="261"/>
      <c r="CIN95" s="261"/>
      <c r="CIO95" s="261"/>
      <c r="CIP95" s="273"/>
      <c r="CIQ95" s="273"/>
      <c r="CIR95"/>
      <c r="CIS95" s="110"/>
      <c r="CIT95" s="91"/>
      <c r="CIU95" s="261"/>
      <c r="CIV95" s="261"/>
      <c r="CIW95" s="261"/>
      <c r="CIX95" s="273"/>
      <c r="CIY95" s="273"/>
      <c r="CIZ95"/>
      <c r="CJA95" s="110"/>
      <c r="CJB95" s="91"/>
      <c r="CJC95" s="261"/>
      <c r="CJD95" s="261"/>
      <c r="CJE95" s="261"/>
      <c r="CJF95" s="273"/>
      <c r="CJG95" s="273"/>
      <c r="CJH95"/>
      <c r="CJI95" s="110"/>
      <c r="CJJ95" s="91"/>
      <c r="CJK95" s="261"/>
      <c r="CJL95" s="261"/>
      <c r="CJM95" s="261"/>
      <c r="CJN95" s="273"/>
      <c r="CJO95" s="273"/>
      <c r="CJP95"/>
      <c r="CJQ95" s="110"/>
      <c r="CJR95" s="91"/>
      <c r="CJS95" s="261"/>
      <c r="CJT95" s="261"/>
      <c r="CJU95" s="261"/>
      <c r="CJV95" s="273"/>
      <c r="CJW95" s="273"/>
      <c r="CJX95"/>
      <c r="CJY95" s="110"/>
      <c r="CJZ95" s="91"/>
      <c r="CKA95" s="261"/>
      <c r="CKB95" s="261"/>
      <c r="CKC95" s="261"/>
      <c r="CKD95" s="273"/>
      <c r="CKE95" s="273"/>
      <c r="CKF95"/>
      <c r="CKG95" s="110"/>
      <c r="CKH95" s="91"/>
      <c r="CKI95" s="261"/>
      <c r="CKJ95" s="261"/>
      <c r="CKK95" s="261"/>
      <c r="CKL95" s="273"/>
      <c r="CKM95" s="273"/>
      <c r="CKN95"/>
      <c r="CKO95" s="110"/>
      <c r="CKP95" s="91"/>
      <c r="CKQ95" s="261"/>
      <c r="CKR95" s="261"/>
      <c r="CKS95" s="261"/>
      <c r="CKT95" s="273"/>
      <c r="CKU95" s="273"/>
      <c r="CKV95"/>
      <c r="CKW95" s="110"/>
      <c r="CKX95" s="91"/>
      <c r="CKY95" s="261"/>
      <c r="CKZ95" s="261"/>
      <c r="CLA95" s="261"/>
      <c r="CLB95" s="273"/>
      <c r="CLC95" s="273"/>
      <c r="CLD95"/>
      <c r="CLE95" s="110"/>
      <c r="CLF95" s="91"/>
      <c r="CLG95" s="261"/>
      <c r="CLH95" s="261"/>
      <c r="CLI95" s="261"/>
      <c r="CLJ95" s="273"/>
      <c r="CLK95" s="273"/>
      <c r="CLL95"/>
      <c r="CLM95" s="110"/>
      <c r="CLN95" s="91"/>
      <c r="CLO95" s="261"/>
      <c r="CLP95" s="261"/>
      <c r="CLQ95" s="261"/>
      <c r="CLR95" s="273"/>
      <c r="CLS95" s="273"/>
      <c r="CLT95"/>
      <c r="CLU95" s="110"/>
      <c r="CLV95" s="91"/>
      <c r="CLW95" s="261"/>
      <c r="CLX95" s="261"/>
      <c r="CLY95" s="261"/>
      <c r="CLZ95" s="273"/>
      <c r="CMA95" s="273"/>
      <c r="CMB95"/>
      <c r="CMC95" s="110"/>
      <c r="CMD95" s="91"/>
      <c r="CME95" s="261"/>
      <c r="CMF95" s="261"/>
      <c r="CMG95" s="261"/>
      <c r="CMH95" s="273"/>
      <c r="CMI95" s="273"/>
      <c r="CMJ95"/>
      <c r="CMK95" s="110"/>
      <c r="CML95" s="91"/>
      <c r="CMM95" s="261"/>
      <c r="CMN95" s="261"/>
      <c r="CMO95" s="261"/>
      <c r="CMP95" s="273"/>
      <c r="CMQ95" s="273"/>
      <c r="CMR95"/>
      <c r="CMS95" s="110"/>
      <c r="CMT95" s="91"/>
      <c r="CMU95" s="261"/>
      <c r="CMV95" s="261"/>
      <c r="CMW95" s="261"/>
      <c r="CMX95" s="273"/>
      <c r="CMY95" s="273"/>
      <c r="CMZ95"/>
      <c r="CNA95" s="110"/>
      <c r="CNB95" s="91"/>
      <c r="CNC95" s="261"/>
      <c r="CND95" s="261"/>
      <c r="CNE95" s="261"/>
      <c r="CNF95" s="273"/>
      <c r="CNG95" s="273"/>
      <c r="CNH95"/>
      <c r="CNI95" s="110"/>
      <c r="CNJ95" s="91"/>
      <c r="CNK95" s="261"/>
      <c r="CNL95" s="261"/>
      <c r="CNM95" s="261"/>
      <c r="CNN95" s="273"/>
      <c r="CNO95" s="273"/>
      <c r="CNP95"/>
      <c r="CNQ95" s="110"/>
      <c r="CNR95" s="91"/>
      <c r="CNS95" s="261"/>
      <c r="CNT95" s="261"/>
      <c r="CNU95" s="261"/>
      <c r="CNV95" s="273"/>
      <c r="CNW95" s="273"/>
      <c r="CNX95"/>
      <c r="CNY95" s="110"/>
      <c r="CNZ95" s="91"/>
      <c r="COA95" s="261"/>
      <c r="COB95" s="261"/>
      <c r="COC95" s="261"/>
      <c r="COD95" s="273"/>
      <c r="COE95" s="273"/>
      <c r="COF95"/>
      <c r="COG95" s="110"/>
      <c r="COH95" s="91"/>
      <c r="COI95" s="261"/>
      <c r="COJ95" s="261"/>
      <c r="COK95" s="261"/>
      <c r="COL95" s="273"/>
      <c r="COM95" s="273"/>
      <c r="CON95"/>
      <c r="COO95" s="110"/>
      <c r="COP95" s="91"/>
      <c r="COQ95" s="261"/>
      <c r="COR95" s="261"/>
      <c r="COS95" s="261"/>
      <c r="COT95" s="273"/>
      <c r="COU95" s="273"/>
      <c r="COV95"/>
      <c r="COW95" s="110"/>
      <c r="COX95" s="91"/>
      <c r="COY95" s="261"/>
      <c r="COZ95" s="261"/>
      <c r="CPA95" s="261"/>
      <c r="CPB95" s="273"/>
      <c r="CPC95" s="273"/>
      <c r="CPD95"/>
      <c r="CPE95" s="110"/>
      <c r="CPF95" s="91"/>
      <c r="CPG95" s="261"/>
      <c r="CPH95" s="261"/>
      <c r="CPI95" s="261"/>
      <c r="CPJ95" s="273"/>
      <c r="CPK95" s="273"/>
      <c r="CPL95"/>
      <c r="CPM95" s="110"/>
      <c r="CPN95" s="91"/>
      <c r="CPO95" s="261"/>
      <c r="CPP95" s="261"/>
      <c r="CPQ95" s="261"/>
      <c r="CPR95" s="273"/>
      <c r="CPS95" s="273"/>
      <c r="CPT95"/>
      <c r="CPU95" s="110"/>
      <c r="CPV95" s="91"/>
      <c r="CPW95" s="261"/>
      <c r="CPX95" s="261"/>
      <c r="CPY95" s="261"/>
      <c r="CPZ95" s="273"/>
      <c r="CQA95" s="273"/>
      <c r="CQB95"/>
      <c r="CQC95" s="110"/>
      <c r="CQD95" s="91"/>
      <c r="CQE95" s="261"/>
      <c r="CQF95" s="261"/>
      <c r="CQG95" s="261"/>
      <c r="CQH95" s="273"/>
      <c r="CQI95" s="273"/>
      <c r="CQJ95"/>
      <c r="CQK95" s="110"/>
      <c r="CQL95" s="91"/>
      <c r="CQM95" s="261"/>
      <c r="CQN95" s="261"/>
      <c r="CQO95" s="261"/>
      <c r="CQP95" s="273"/>
      <c r="CQQ95" s="273"/>
      <c r="CQR95"/>
      <c r="CQS95" s="110"/>
      <c r="CQT95" s="91"/>
      <c r="CQU95" s="261"/>
      <c r="CQV95" s="261"/>
      <c r="CQW95" s="261"/>
      <c r="CQX95" s="273"/>
      <c r="CQY95" s="273"/>
      <c r="CQZ95"/>
      <c r="CRA95" s="110"/>
      <c r="CRB95" s="91"/>
      <c r="CRC95" s="261"/>
      <c r="CRD95" s="261"/>
      <c r="CRE95" s="261"/>
      <c r="CRF95" s="273"/>
      <c r="CRG95" s="273"/>
      <c r="CRH95"/>
      <c r="CRI95" s="110"/>
      <c r="CRJ95" s="91"/>
      <c r="CRK95" s="261"/>
      <c r="CRL95" s="261"/>
      <c r="CRM95" s="261"/>
      <c r="CRN95" s="273"/>
      <c r="CRO95" s="273"/>
      <c r="CRP95"/>
      <c r="CRQ95" s="110"/>
      <c r="CRR95" s="91"/>
      <c r="CRS95" s="261"/>
      <c r="CRT95" s="261"/>
      <c r="CRU95" s="261"/>
      <c r="CRV95" s="273"/>
      <c r="CRW95" s="273"/>
      <c r="CRX95"/>
      <c r="CRY95" s="110"/>
      <c r="CRZ95" s="91"/>
      <c r="CSA95" s="261"/>
      <c r="CSB95" s="261"/>
      <c r="CSC95" s="261"/>
      <c r="CSD95" s="273"/>
      <c r="CSE95" s="273"/>
      <c r="CSF95"/>
      <c r="CSG95" s="110"/>
      <c r="CSH95" s="91"/>
      <c r="CSI95" s="261"/>
      <c r="CSJ95" s="261"/>
      <c r="CSK95" s="261"/>
      <c r="CSL95" s="273"/>
      <c r="CSM95" s="273"/>
      <c r="CSN95"/>
      <c r="CSO95" s="110"/>
      <c r="CSP95" s="91"/>
      <c r="CSQ95" s="261"/>
      <c r="CSR95" s="261"/>
      <c r="CSS95" s="261"/>
      <c r="CST95" s="273"/>
      <c r="CSU95" s="273"/>
      <c r="CSV95"/>
      <c r="CSW95" s="110"/>
      <c r="CSX95" s="91"/>
      <c r="CSY95" s="261"/>
      <c r="CSZ95" s="261"/>
      <c r="CTA95" s="261"/>
      <c r="CTB95" s="273"/>
      <c r="CTC95" s="273"/>
      <c r="CTD95"/>
      <c r="CTE95" s="110"/>
      <c r="CTF95" s="91"/>
      <c r="CTG95" s="261"/>
      <c r="CTH95" s="261"/>
      <c r="CTI95" s="261"/>
      <c r="CTJ95" s="273"/>
      <c r="CTK95" s="273"/>
      <c r="CTL95"/>
      <c r="CTM95" s="110"/>
      <c r="CTN95" s="91"/>
      <c r="CTO95" s="261"/>
      <c r="CTP95" s="261"/>
      <c r="CTQ95" s="261"/>
      <c r="CTR95" s="273"/>
      <c r="CTS95" s="273"/>
      <c r="CTT95"/>
      <c r="CTU95" s="110"/>
      <c r="CTV95" s="91"/>
      <c r="CTW95" s="261"/>
      <c r="CTX95" s="261"/>
      <c r="CTY95" s="261"/>
      <c r="CTZ95" s="273"/>
      <c r="CUA95" s="273"/>
      <c r="CUB95"/>
      <c r="CUC95" s="110"/>
      <c r="CUD95" s="91"/>
      <c r="CUE95" s="261"/>
      <c r="CUF95" s="261"/>
      <c r="CUG95" s="261"/>
      <c r="CUH95" s="273"/>
      <c r="CUI95" s="273"/>
      <c r="CUJ95"/>
      <c r="CUK95" s="110"/>
      <c r="CUL95" s="91"/>
      <c r="CUM95" s="261"/>
      <c r="CUN95" s="261"/>
      <c r="CUO95" s="261"/>
      <c r="CUP95" s="273"/>
      <c r="CUQ95" s="273"/>
      <c r="CUR95"/>
      <c r="CUS95" s="110"/>
      <c r="CUT95" s="91"/>
      <c r="CUU95" s="261"/>
      <c r="CUV95" s="261"/>
      <c r="CUW95" s="261"/>
      <c r="CUX95" s="273"/>
      <c r="CUY95" s="273"/>
      <c r="CUZ95"/>
      <c r="CVA95" s="110"/>
      <c r="CVB95" s="91"/>
      <c r="CVC95" s="261"/>
      <c r="CVD95" s="261"/>
      <c r="CVE95" s="261"/>
      <c r="CVF95" s="273"/>
      <c r="CVG95" s="273"/>
      <c r="CVH95"/>
      <c r="CVI95" s="110"/>
      <c r="CVJ95" s="91"/>
      <c r="CVK95" s="261"/>
      <c r="CVL95" s="261"/>
      <c r="CVM95" s="261"/>
      <c r="CVN95" s="273"/>
      <c r="CVO95" s="273"/>
      <c r="CVP95"/>
      <c r="CVQ95" s="110"/>
      <c r="CVR95" s="91"/>
      <c r="CVS95" s="261"/>
      <c r="CVT95" s="261"/>
      <c r="CVU95" s="261"/>
      <c r="CVV95" s="273"/>
      <c r="CVW95" s="273"/>
      <c r="CVX95"/>
      <c r="CVY95" s="110"/>
      <c r="CVZ95" s="91"/>
      <c r="CWA95" s="261"/>
      <c r="CWB95" s="261"/>
      <c r="CWC95" s="261"/>
      <c r="CWD95" s="273"/>
      <c r="CWE95" s="273"/>
      <c r="CWF95"/>
      <c r="CWG95" s="110"/>
      <c r="CWH95" s="91"/>
      <c r="CWI95" s="261"/>
      <c r="CWJ95" s="261"/>
      <c r="CWK95" s="261"/>
      <c r="CWL95" s="273"/>
      <c r="CWM95" s="273"/>
      <c r="CWN95"/>
      <c r="CWO95" s="110"/>
      <c r="CWP95" s="91"/>
      <c r="CWQ95" s="261"/>
      <c r="CWR95" s="261"/>
      <c r="CWS95" s="261"/>
      <c r="CWT95" s="273"/>
      <c r="CWU95" s="273"/>
      <c r="CWV95"/>
      <c r="CWW95" s="110"/>
      <c r="CWX95" s="91"/>
      <c r="CWY95" s="261"/>
      <c r="CWZ95" s="261"/>
      <c r="CXA95" s="261"/>
      <c r="CXB95" s="273"/>
      <c r="CXC95" s="273"/>
      <c r="CXD95"/>
      <c r="CXE95" s="110"/>
      <c r="CXF95" s="91"/>
      <c r="CXG95" s="261"/>
      <c r="CXH95" s="261"/>
      <c r="CXI95" s="261"/>
      <c r="CXJ95" s="273"/>
      <c r="CXK95" s="273"/>
      <c r="CXL95"/>
      <c r="CXM95" s="110"/>
      <c r="CXN95" s="91"/>
      <c r="CXO95" s="261"/>
      <c r="CXP95" s="261"/>
      <c r="CXQ95" s="261"/>
      <c r="CXR95" s="273"/>
      <c r="CXS95" s="273"/>
      <c r="CXT95"/>
      <c r="CXU95" s="110"/>
      <c r="CXV95" s="91"/>
      <c r="CXW95" s="261"/>
      <c r="CXX95" s="261"/>
      <c r="CXY95" s="261"/>
      <c r="CXZ95" s="273"/>
      <c r="CYA95" s="273"/>
      <c r="CYB95"/>
      <c r="CYC95" s="110"/>
      <c r="CYD95" s="91"/>
      <c r="CYE95" s="261"/>
      <c r="CYF95" s="261"/>
      <c r="CYG95" s="261"/>
      <c r="CYH95" s="273"/>
      <c r="CYI95" s="273"/>
      <c r="CYJ95"/>
      <c r="CYK95" s="110"/>
      <c r="CYL95" s="91"/>
      <c r="CYM95" s="261"/>
      <c r="CYN95" s="261"/>
      <c r="CYO95" s="261"/>
      <c r="CYP95" s="273"/>
      <c r="CYQ95" s="273"/>
      <c r="CYR95"/>
      <c r="CYS95" s="110"/>
      <c r="CYT95" s="91"/>
      <c r="CYU95" s="261"/>
      <c r="CYV95" s="261"/>
      <c r="CYW95" s="261"/>
      <c r="CYX95" s="273"/>
      <c r="CYY95" s="273"/>
      <c r="CYZ95"/>
      <c r="CZA95" s="110"/>
      <c r="CZB95" s="91"/>
      <c r="CZC95" s="261"/>
      <c r="CZD95" s="261"/>
      <c r="CZE95" s="261"/>
      <c r="CZF95" s="273"/>
      <c r="CZG95" s="273"/>
      <c r="CZH95"/>
      <c r="CZI95" s="110"/>
      <c r="CZJ95" s="91"/>
      <c r="CZK95" s="261"/>
      <c r="CZL95" s="261"/>
      <c r="CZM95" s="261"/>
      <c r="CZN95" s="273"/>
      <c r="CZO95" s="273"/>
      <c r="CZP95"/>
      <c r="CZQ95" s="110"/>
      <c r="CZR95" s="91"/>
      <c r="CZS95" s="261"/>
      <c r="CZT95" s="261"/>
      <c r="CZU95" s="261"/>
      <c r="CZV95" s="273"/>
      <c r="CZW95" s="273"/>
      <c r="CZX95"/>
      <c r="CZY95" s="110"/>
      <c r="CZZ95" s="91"/>
      <c r="DAA95" s="261"/>
      <c r="DAB95" s="261"/>
      <c r="DAC95" s="261"/>
      <c r="DAD95" s="273"/>
      <c r="DAE95" s="273"/>
      <c r="DAF95"/>
      <c r="DAG95" s="110"/>
      <c r="DAH95" s="91"/>
      <c r="DAI95" s="261"/>
      <c r="DAJ95" s="261"/>
      <c r="DAK95" s="261"/>
      <c r="DAL95" s="273"/>
      <c r="DAM95" s="273"/>
      <c r="DAN95"/>
      <c r="DAO95" s="110"/>
      <c r="DAP95" s="91"/>
      <c r="DAQ95" s="261"/>
      <c r="DAR95" s="261"/>
      <c r="DAS95" s="261"/>
      <c r="DAT95" s="273"/>
      <c r="DAU95" s="273"/>
      <c r="DAV95"/>
      <c r="DAW95" s="110"/>
      <c r="DAX95" s="91"/>
      <c r="DAY95" s="261"/>
      <c r="DAZ95" s="261"/>
      <c r="DBA95" s="261"/>
      <c r="DBB95" s="273"/>
      <c r="DBC95" s="273"/>
      <c r="DBD95"/>
      <c r="DBE95" s="110"/>
      <c r="DBF95" s="91"/>
      <c r="DBG95" s="261"/>
      <c r="DBH95" s="261"/>
      <c r="DBI95" s="261"/>
      <c r="DBJ95" s="273"/>
      <c r="DBK95" s="273"/>
      <c r="DBL95"/>
      <c r="DBM95" s="110"/>
      <c r="DBN95" s="91"/>
      <c r="DBO95" s="261"/>
      <c r="DBP95" s="261"/>
      <c r="DBQ95" s="261"/>
      <c r="DBR95" s="273"/>
      <c r="DBS95" s="273"/>
      <c r="DBT95"/>
      <c r="DBU95" s="110"/>
      <c r="DBV95" s="91"/>
      <c r="DBW95" s="261"/>
      <c r="DBX95" s="261"/>
      <c r="DBY95" s="261"/>
      <c r="DBZ95" s="273"/>
      <c r="DCA95" s="273"/>
      <c r="DCB95"/>
      <c r="DCC95" s="110"/>
      <c r="DCD95" s="91"/>
      <c r="DCE95" s="261"/>
      <c r="DCF95" s="261"/>
      <c r="DCG95" s="261"/>
      <c r="DCH95" s="273"/>
      <c r="DCI95" s="273"/>
      <c r="DCJ95"/>
      <c r="DCK95" s="110"/>
      <c r="DCL95" s="91"/>
      <c r="DCM95" s="261"/>
      <c r="DCN95" s="261"/>
      <c r="DCO95" s="261"/>
      <c r="DCP95" s="273"/>
      <c r="DCQ95" s="273"/>
      <c r="DCR95"/>
      <c r="DCS95" s="110"/>
      <c r="DCT95" s="91"/>
      <c r="DCU95" s="261"/>
      <c r="DCV95" s="261"/>
      <c r="DCW95" s="261"/>
      <c r="DCX95" s="273"/>
      <c r="DCY95" s="273"/>
      <c r="DCZ95"/>
      <c r="DDA95" s="110"/>
      <c r="DDB95" s="91"/>
      <c r="DDC95" s="261"/>
      <c r="DDD95" s="261"/>
      <c r="DDE95" s="261"/>
      <c r="DDF95" s="273"/>
      <c r="DDG95" s="273"/>
      <c r="DDH95"/>
      <c r="DDI95" s="110"/>
      <c r="DDJ95" s="91"/>
      <c r="DDK95" s="261"/>
      <c r="DDL95" s="261"/>
      <c r="DDM95" s="261"/>
      <c r="DDN95" s="273"/>
      <c r="DDO95" s="273"/>
      <c r="DDP95"/>
      <c r="DDQ95" s="110"/>
      <c r="DDR95" s="91"/>
      <c r="DDS95" s="261"/>
      <c r="DDT95" s="261"/>
      <c r="DDU95" s="261"/>
      <c r="DDV95" s="273"/>
      <c r="DDW95" s="273"/>
      <c r="DDX95"/>
      <c r="DDY95" s="110"/>
      <c r="DDZ95" s="91"/>
      <c r="DEA95" s="261"/>
      <c r="DEB95" s="261"/>
      <c r="DEC95" s="261"/>
      <c r="DED95" s="273"/>
      <c r="DEE95" s="273"/>
      <c r="DEF95"/>
      <c r="DEG95" s="110"/>
      <c r="DEH95" s="91"/>
      <c r="DEI95" s="261"/>
      <c r="DEJ95" s="261"/>
      <c r="DEK95" s="261"/>
      <c r="DEL95" s="273"/>
      <c r="DEM95" s="273"/>
      <c r="DEN95"/>
      <c r="DEO95" s="110"/>
      <c r="DEP95" s="91"/>
      <c r="DEQ95" s="261"/>
      <c r="DER95" s="261"/>
      <c r="DES95" s="261"/>
      <c r="DET95" s="273"/>
      <c r="DEU95" s="273"/>
      <c r="DEV95"/>
      <c r="DEW95" s="110"/>
      <c r="DEX95" s="91"/>
      <c r="DEY95" s="261"/>
      <c r="DEZ95" s="261"/>
      <c r="DFA95" s="261"/>
      <c r="DFB95" s="273"/>
      <c r="DFC95" s="273"/>
      <c r="DFD95"/>
      <c r="DFE95" s="110"/>
      <c r="DFF95" s="91"/>
      <c r="DFG95" s="261"/>
      <c r="DFH95" s="261"/>
      <c r="DFI95" s="261"/>
      <c r="DFJ95" s="273"/>
      <c r="DFK95" s="273"/>
      <c r="DFL95"/>
      <c r="DFM95" s="110"/>
      <c r="DFN95" s="91"/>
      <c r="DFO95" s="261"/>
      <c r="DFP95" s="261"/>
      <c r="DFQ95" s="261"/>
      <c r="DFR95" s="273"/>
      <c r="DFS95" s="273"/>
      <c r="DFT95"/>
      <c r="DFU95" s="110"/>
      <c r="DFV95" s="91"/>
      <c r="DFW95" s="261"/>
      <c r="DFX95" s="261"/>
      <c r="DFY95" s="261"/>
      <c r="DFZ95" s="273"/>
      <c r="DGA95" s="273"/>
      <c r="DGB95"/>
      <c r="DGC95" s="110"/>
      <c r="DGD95" s="91"/>
      <c r="DGE95" s="261"/>
      <c r="DGF95" s="261"/>
      <c r="DGG95" s="261"/>
      <c r="DGH95" s="273"/>
      <c r="DGI95" s="273"/>
      <c r="DGJ95"/>
      <c r="DGK95" s="110"/>
      <c r="DGL95" s="91"/>
      <c r="DGM95" s="261"/>
      <c r="DGN95" s="261"/>
      <c r="DGO95" s="261"/>
      <c r="DGP95" s="273"/>
      <c r="DGQ95" s="273"/>
      <c r="DGR95"/>
      <c r="DGS95" s="110"/>
      <c r="DGT95" s="91"/>
      <c r="DGU95" s="261"/>
      <c r="DGV95" s="261"/>
      <c r="DGW95" s="261"/>
      <c r="DGX95" s="273"/>
      <c r="DGY95" s="273"/>
      <c r="DGZ95"/>
      <c r="DHA95" s="110"/>
      <c r="DHB95" s="91"/>
      <c r="DHC95" s="261"/>
      <c r="DHD95" s="261"/>
      <c r="DHE95" s="261"/>
      <c r="DHF95" s="273"/>
      <c r="DHG95" s="273"/>
      <c r="DHH95"/>
      <c r="DHI95" s="110"/>
      <c r="DHJ95" s="91"/>
      <c r="DHK95" s="261"/>
      <c r="DHL95" s="261"/>
      <c r="DHM95" s="261"/>
      <c r="DHN95" s="273"/>
      <c r="DHO95" s="273"/>
      <c r="DHP95"/>
      <c r="DHQ95" s="110"/>
      <c r="DHR95" s="91"/>
      <c r="DHS95" s="261"/>
      <c r="DHT95" s="261"/>
      <c r="DHU95" s="261"/>
      <c r="DHV95" s="273"/>
      <c r="DHW95" s="273"/>
      <c r="DHX95"/>
      <c r="DHY95" s="110"/>
      <c r="DHZ95" s="91"/>
      <c r="DIA95" s="261"/>
      <c r="DIB95" s="261"/>
      <c r="DIC95" s="261"/>
      <c r="DID95" s="273"/>
      <c r="DIE95" s="273"/>
      <c r="DIF95"/>
      <c r="DIG95" s="110"/>
      <c r="DIH95" s="91"/>
      <c r="DII95" s="261"/>
      <c r="DIJ95" s="261"/>
      <c r="DIK95" s="261"/>
      <c r="DIL95" s="273"/>
      <c r="DIM95" s="273"/>
      <c r="DIN95"/>
      <c r="DIO95" s="110"/>
      <c r="DIP95" s="91"/>
      <c r="DIQ95" s="261"/>
      <c r="DIR95" s="261"/>
      <c r="DIS95" s="261"/>
      <c r="DIT95" s="273"/>
      <c r="DIU95" s="273"/>
      <c r="DIV95"/>
      <c r="DIW95" s="110"/>
      <c r="DIX95" s="91"/>
      <c r="DIY95" s="261"/>
      <c r="DIZ95" s="261"/>
      <c r="DJA95" s="261"/>
      <c r="DJB95" s="273"/>
      <c r="DJC95" s="273"/>
      <c r="DJD95"/>
      <c r="DJE95" s="110"/>
      <c r="DJF95" s="91"/>
      <c r="DJG95" s="261"/>
      <c r="DJH95" s="261"/>
      <c r="DJI95" s="261"/>
      <c r="DJJ95" s="273"/>
      <c r="DJK95" s="273"/>
      <c r="DJL95"/>
      <c r="DJM95" s="110"/>
      <c r="DJN95" s="91"/>
      <c r="DJO95" s="261"/>
      <c r="DJP95" s="261"/>
      <c r="DJQ95" s="261"/>
      <c r="DJR95" s="273"/>
      <c r="DJS95" s="273"/>
      <c r="DJT95"/>
      <c r="DJU95" s="110"/>
      <c r="DJV95" s="91"/>
      <c r="DJW95" s="261"/>
      <c r="DJX95" s="261"/>
      <c r="DJY95" s="261"/>
      <c r="DJZ95" s="273"/>
      <c r="DKA95" s="273"/>
      <c r="DKB95"/>
      <c r="DKC95" s="110"/>
      <c r="DKD95" s="91"/>
      <c r="DKE95" s="261"/>
      <c r="DKF95" s="261"/>
      <c r="DKG95" s="261"/>
      <c r="DKH95" s="273"/>
      <c r="DKI95" s="273"/>
      <c r="DKJ95"/>
      <c r="DKK95" s="110"/>
      <c r="DKL95" s="91"/>
      <c r="DKM95" s="261"/>
      <c r="DKN95" s="261"/>
      <c r="DKO95" s="261"/>
      <c r="DKP95" s="273"/>
      <c r="DKQ95" s="273"/>
      <c r="DKR95"/>
      <c r="DKS95" s="110"/>
      <c r="DKT95" s="91"/>
      <c r="DKU95" s="261"/>
      <c r="DKV95" s="261"/>
      <c r="DKW95" s="261"/>
      <c r="DKX95" s="273"/>
      <c r="DKY95" s="273"/>
      <c r="DKZ95"/>
      <c r="DLA95" s="110"/>
      <c r="DLB95" s="91"/>
      <c r="DLC95" s="261"/>
      <c r="DLD95" s="261"/>
      <c r="DLE95" s="261"/>
      <c r="DLF95" s="273"/>
      <c r="DLG95" s="273"/>
      <c r="DLH95"/>
      <c r="DLI95" s="110"/>
      <c r="DLJ95" s="91"/>
      <c r="DLK95" s="261"/>
      <c r="DLL95" s="261"/>
      <c r="DLM95" s="261"/>
      <c r="DLN95" s="273"/>
      <c r="DLO95" s="273"/>
      <c r="DLP95"/>
      <c r="DLQ95" s="110"/>
      <c r="DLR95" s="91"/>
      <c r="DLS95" s="261"/>
      <c r="DLT95" s="261"/>
      <c r="DLU95" s="261"/>
      <c r="DLV95" s="273"/>
      <c r="DLW95" s="273"/>
      <c r="DLX95"/>
      <c r="DLY95" s="110"/>
      <c r="DLZ95" s="91"/>
      <c r="DMA95" s="261"/>
      <c r="DMB95" s="261"/>
      <c r="DMC95" s="261"/>
      <c r="DMD95" s="273"/>
      <c r="DME95" s="273"/>
      <c r="DMF95"/>
      <c r="DMG95" s="110"/>
      <c r="DMH95" s="91"/>
      <c r="DMI95" s="261"/>
      <c r="DMJ95" s="261"/>
      <c r="DMK95" s="261"/>
      <c r="DML95" s="273"/>
      <c r="DMM95" s="273"/>
      <c r="DMN95"/>
      <c r="DMO95" s="110"/>
      <c r="DMP95" s="91"/>
      <c r="DMQ95" s="261"/>
      <c r="DMR95" s="261"/>
      <c r="DMS95" s="261"/>
      <c r="DMT95" s="273"/>
      <c r="DMU95" s="273"/>
      <c r="DMV95"/>
      <c r="DMW95" s="110"/>
      <c r="DMX95" s="91"/>
      <c r="DMY95" s="261"/>
      <c r="DMZ95" s="261"/>
      <c r="DNA95" s="261"/>
      <c r="DNB95" s="273"/>
      <c r="DNC95" s="273"/>
      <c r="DND95"/>
      <c r="DNE95" s="110"/>
      <c r="DNF95" s="91"/>
      <c r="DNG95" s="261"/>
      <c r="DNH95" s="261"/>
      <c r="DNI95" s="261"/>
      <c r="DNJ95" s="273"/>
      <c r="DNK95" s="273"/>
      <c r="DNL95"/>
      <c r="DNM95" s="110"/>
      <c r="DNN95" s="91"/>
      <c r="DNO95" s="261"/>
      <c r="DNP95" s="261"/>
      <c r="DNQ95" s="261"/>
      <c r="DNR95" s="273"/>
      <c r="DNS95" s="273"/>
      <c r="DNT95"/>
      <c r="DNU95" s="110"/>
      <c r="DNV95" s="91"/>
      <c r="DNW95" s="261"/>
      <c r="DNX95" s="261"/>
      <c r="DNY95" s="261"/>
      <c r="DNZ95" s="273"/>
      <c r="DOA95" s="273"/>
      <c r="DOB95"/>
      <c r="DOC95" s="110"/>
      <c r="DOD95" s="91"/>
      <c r="DOE95" s="261"/>
      <c r="DOF95" s="261"/>
      <c r="DOG95" s="261"/>
      <c r="DOH95" s="273"/>
      <c r="DOI95" s="273"/>
      <c r="DOJ95"/>
      <c r="DOK95" s="110"/>
      <c r="DOL95" s="91"/>
      <c r="DOM95" s="261"/>
      <c r="DON95" s="261"/>
      <c r="DOO95" s="261"/>
      <c r="DOP95" s="273"/>
      <c r="DOQ95" s="273"/>
      <c r="DOR95"/>
      <c r="DOS95" s="110"/>
      <c r="DOT95" s="91"/>
      <c r="DOU95" s="261"/>
      <c r="DOV95" s="261"/>
      <c r="DOW95" s="261"/>
      <c r="DOX95" s="273"/>
      <c r="DOY95" s="273"/>
      <c r="DOZ95"/>
      <c r="DPA95" s="110"/>
      <c r="DPB95" s="91"/>
      <c r="DPC95" s="261"/>
      <c r="DPD95" s="261"/>
      <c r="DPE95" s="261"/>
      <c r="DPF95" s="273"/>
      <c r="DPG95" s="273"/>
      <c r="DPH95"/>
      <c r="DPI95" s="110"/>
      <c r="DPJ95" s="91"/>
      <c r="DPK95" s="261"/>
      <c r="DPL95" s="261"/>
      <c r="DPM95" s="261"/>
      <c r="DPN95" s="273"/>
      <c r="DPO95" s="273"/>
      <c r="DPP95"/>
      <c r="DPQ95" s="110"/>
      <c r="DPR95" s="91"/>
      <c r="DPS95" s="261"/>
      <c r="DPT95" s="261"/>
      <c r="DPU95" s="261"/>
      <c r="DPV95" s="273"/>
      <c r="DPW95" s="273"/>
      <c r="DPX95"/>
      <c r="DPY95" s="110"/>
      <c r="DPZ95" s="91"/>
      <c r="DQA95" s="261"/>
      <c r="DQB95" s="261"/>
      <c r="DQC95" s="261"/>
      <c r="DQD95" s="273"/>
      <c r="DQE95" s="273"/>
      <c r="DQF95"/>
      <c r="DQG95" s="110"/>
      <c r="DQH95" s="91"/>
      <c r="DQI95" s="261"/>
      <c r="DQJ95" s="261"/>
      <c r="DQK95" s="261"/>
      <c r="DQL95" s="273"/>
      <c r="DQM95" s="273"/>
      <c r="DQN95"/>
      <c r="DQO95" s="110"/>
      <c r="DQP95" s="91"/>
      <c r="DQQ95" s="261"/>
      <c r="DQR95" s="261"/>
      <c r="DQS95" s="261"/>
      <c r="DQT95" s="273"/>
      <c r="DQU95" s="273"/>
      <c r="DQV95"/>
      <c r="DQW95" s="110"/>
      <c r="DQX95" s="91"/>
      <c r="DQY95" s="261"/>
      <c r="DQZ95" s="261"/>
      <c r="DRA95" s="261"/>
      <c r="DRB95" s="273"/>
      <c r="DRC95" s="273"/>
      <c r="DRD95"/>
      <c r="DRE95" s="110"/>
      <c r="DRF95" s="91"/>
      <c r="DRG95" s="261"/>
      <c r="DRH95" s="261"/>
      <c r="DRI95" s="261"/>
      <c r="DRJ95" s="273"/>
      <c r="DRK95" s="273"/>
      <c r="DRL95"/>
      <c r="DRM95" s="110"/>
      <c r="DRN95" s="91"/>
      <c r="DRO95" s="261"/>
      <c r="DRP95" s="261"/>
      <c r="DRQ95" s="261"/>
      <c r="DRR95" s="273"/>
      <c r="DRS95" s="273"/>
      <c r="DRT95"/>
      <c r="DRU95" s="110"/>
      <c r="DRV95" s="91"/>
      <c r="DRW95" s="261"/>
      <c r="DRX95" s="261"/>
      <c r="DRY95" s="261"/>
      <c r="DRZ95" s="273"/>
      <c r="DSA95" s="273"/>
      <c r="DSB95"/>
      <c r="DSC95" s="110"/>
      <c r="DSD95" s="91"/>
      <c r="DSE95" s="261"/>
      <c r="DSF95" s="261"/>
      <c r="DSG95" s="261"/>
      <c r="DSH95" s="273"/>
      <c r="DSI95" s="273"/>
      <c r="DSJ95"/>
      <c r="DSK95" s="110"/>
      <c r="DSL95" s="91"/>
      <c r="DSM95" s="261"/>
      <c r="DSN95" s="261"/>
      <c r="DSO95" s="261"/>
      <c r="DSP95" s="273"/>
      <c r="DSQ95" s="273"/>
      <c r="DSR95"/>
      <c r="DSS95" s="110"/>
      <c r="DST95" s="91"/>
      <c r="DSU95" s="261"/>
      <c r="DSV95" s="261"/>
      <c r="DSW95" s="261"/>
      <c r="DSX95" s="273"/>
      <c r="DSY95" s="273"/>
      <c r="DSZ95"/>
      <c r="DTA95" s="110"/>
      <c r="DTB95" s="91"/>
      <c r="DTC95" s="261"/>
      <c r="DTD95" s="261"/>
      <c r="DTE95" s="261"/>
      <c r="DTF95" s="273"/>
      <c r="DTG95" s="273"/>
      <c r="DTH95"/>
      <c r="DTI95" s="110"/>
      <c r="DTJ95" s="91"/>
      <c r="DTK95" s="261"/>
      <c r="DTL95" s="261"/>
      <c r="DTM95" s="261"/>
      <c r="DTN95" s="273"/>
      <c r="DTO95" s="273"/>
      <c r="DTP95"/>
      <c r="DTQ95" s="110"/>
      <c r="DTR95" s="91"/>
      <c r="DTS95" s="261"/>
      <c r="DTT95" s="261"/>
      <c r="DTU95" s="261"/>
      <c r="DTV95" s="273"/>
      <c r="DTW95" s="273"/>
      <c r="DTX95"/>
      <c r="DTY95" s="110"/>
      <c r="DTZ95" s="91"/>
      <c r="DUA95" s="261"/>
      <c r="DUB95" s="261"/>
      <c r="DUC95" s="261"/>
      <c r="DUD95" s="273"/>
      <c r="DUE95" s="273"/>
      <c r="DUF95"/>
      <c r="DUG95" s="110"/>
      <c r="DUH95" s="91"/>
      <c r="DUI95" s="261"/>
      <c r="DUJ95" s="261"/>
      <c r="DUK95" s="261"/>
      <c r="DUL95" s="273"/>
      <c r="DUM95" s="273"/>
      <c r="DUN95"/>
      <c r="DUO95" s="110"/>
      <c r="DUP95" s="91"/>
      <c r="DUQ95" s="261"/>
      <c r="DUR95" s="261"/>
      <c r="DUS95" s="261"/>
      <c r="DUT95" s="273"/>
      <c r="DUU95" s="273"/>
      <c r="DUV95"/>
      <c r="DUW95" s="110"/>
      <c r="DUX95" s="91"/>
      <c r="DUY95" s="261"/>
      <c r="DUZ95" s="261"/>
      <c r="DVA95" s="261"/>
      <c r="DVB95" s="273"/>
      <c r="DVC95" s="273"/>
      <c r="DVD95"/>
      <c r="DVE95" s="110"/>
      <c r="DVF95" s="91"/>
      <c r="DVG95" s="261"/>
      <c r="DVH95" s="261"/>
      <c r="DVI95" s="261"/>
      <c r="DVJ95" s="273"/>
      <c r="DVK95" s="273"/>
      <c r="DVL95"/>
      <c r="DVM95" s="110"/>
      <c r="DVN95" s="91"/>
      <c r="DVO95" s="261"/>
      <c r="DVP95" s="261"/>
      <c r="DVQ95" s="261"/>
      <c r="DVR95" s="273"/>
      <c r="DVS95" s="273"/>
      <c r="DVT95"/>
      <c r="DVU95" s="110"/>
      <c r="DVV95" s="91"/>
      <c r="DVW95" s="261"/>
      <c r="DVX95" s="261"/>
      <c r="DVY95" s="261"/>
      <c r="DVZ95" s="273"/>
      <c r="DWA95" s="273"/>
      <c r="DWB95"/>
      <c r="DWC95" s="110"/>
      <c r="DWD95" s="91"/>
      <c r="DWE95" s="261"/>
      <c r="DWF95" s="261"/>
      <c r="DWG95" s="261"/>
      <c r="DWH95" s="273"/>
      <c r="DWI95" s="273"/>
      <c r="DWJ95"/>
      <c r="DWK95" s="110"/>
      <c r="DWL95" s="91"/>
      <c r="DWM95" s="261"/>
      <c r="DWN95" s="261"/>
      <c r="DWO95" s="261"/>
      <c r="DWP95" s="273"/>
      <c r="DWQ95" s="273"/>
      <c r="DWR95"/>
      <c r="DWS95" s="110"/>
      <c r="DWT95" s="91"/>
      <c r="DWU95" s="261"/>
      <c r="DWV95" s="261"/>
      <c r="DWW95" s="261"/>
      <c r="DWX95" s="273"/>
      <c r="DWY95" s="273"/>
      <c r="DWZ95"/>
      <c r="DXA95" s="110"/>
      <c r="DXB95" s="91"/>
      <c r="DXC95" s="261"/>
      <c r="DXD95" s="261"/>
      <c r="DXE95" s="261"/>
      <c r="DXF95" s="273"/>
      <c r="DXG95" s="273"/>
      <c r="DXH95"/>
      <c r="DXI95" s="110"/>
      <c r="DXJ95" s="91"/>
      <c r="DXK95" s="261"/>
      <c r="DXL95" s="261"/>
      <c r="DXM95" s="261"/>
      <c r="DXN95" s="273"/>
      <c r="DXO95" s="273"/>
      <c r="DXP95"/>
      <c r="DXQ95" s="110"/>
      <c r="DXR95" s="91"/>
      <c r="DXS95" s="261"/>
      <c r="DXT95" s="261"/>
      <c r="DXU95" s="261"/>
      <c r="DXV95" s="273"/>
      <c r="DXW95" s="273"/>
      <c r="DXX95"/>
      <c r="DXY95" s="110"/>
      <c r="DXZ95" s="91"/>
      <c r="DYA95" s="261"/>
      <c r="DYB95" s="261"/>
      <c r="DYC95" s="261"/>
      <c r="DYD95" s="273"/>
      <c r="DYE95" s="273"/>
      <c r="DYF95"/>
      <c r="DYG95" s="110"/>
      <c r="DYH95" s="91"/>
      <c r="DYI95" s="261"/>
      <c r="DYJ95" s="261"/>
      <c r="DYK95" s="261"/>
      <c r="DYL95" s="273"/>
      <c r="DYM95" s="273"/>
      <c r="DYN95"/>
      <c r="DYO95" s="110"/>
      <c r="DYP95" s="91"/>
      <c r="DYQ95" s="261"/>
      <c r="DYR95" s="261"/>
      <c r="DYS95" s="261"/>
      <c r="DYT95" s="273"/>
      <c r="DYU95" s="273"/>
      <c r="DYV95"/>
      <c r="DYW95" s="110"/>
      <c r="DYX95" s="91"/>
      <c r="DYY95" s="261"/>
      <c r="DYZ95" s="261"/>
      <c r="DZA95" s="261"/>
      <c r="DZB95" s="273"/>
      <c r="DZC95" s="273"/>
      <c r="DZD95"/>
      <c r="DZE95" s="110"/>
      <c r="DZF95" s="91"/>
      <c r="DZG95" s="261"/>
      <c r="DZH95" s="261"/>
      <c r="DZI95" s="261"/>
      <c r="DZJ95" s="273"/>
      <c r="DZK95" s="273"/>
      <c r="DZL95"/>
      <c r="DZM95" s="110"/>
      <c r="DZN95" s="91"/>
      <c r="DZO95" s="261"/>
      <c r="DZP95" s="261"/>
      <c r="DZQ95" s="261"/>
      <c r="DZR95" s="273"/>
      <c r="DZS95" s="273"/>
      <c r="DZT95"/>
      <c r="DZU95" s="110"/>
      <c r="DZV95" s="91"/>
      <c r="DZW95" s="261"/>
      <c r="DZX95" s="261"/>
      <c r="DZY95" s="261"/>
      <c r="DZZ95" s="273"/>
      <c r="EAA95" s="273"/>
      <c r="EAB95"/>
      <c r="EAC95" s="110"/>
      <c r="EAD95" s="91"/>
      <c r="EAE95" s="261"/>
      <c r="EAF95" s="261"/>
      <c r="EAG95" s="261"/>
      <c r="EAH95" s="273"/>
      <c r="EAI95" s="273"/>
      <c r="EAJ95"/>
      <c r="EAK95" s="110"/>
      <c r="EAL95" s="91"/>
      <c r="EAM95" s="261"/>
      <c r="EAN95" s="261"/>
      <c r="EAO95" s="261"/>
      <c r="EAP95" s="273"/>
      <c r="EAQ95" s="273"/>
      <c r="EAR95"/>
      <c r="EAS95" s="110"/>
      <c r="EAT95" s="91"/>
      <c r="EAU95" s="261"/>
      <c r="EAV95" s="261"/>
      <c r="EAW95" s="261"/>
      <c r="EAX95" s="273"/>
      <c r="EAY95" s="273"/>
      <c r="EAZ95"/>
      <c r="EBA95" s="110"/>
      <c r="EBB95" s="91"/>
      <c r="EBC95" s="261"/>
      <c r="EBD95" s="261"/>
      <c r="EBE95" s="261"/>
      <c r="EBF95" s="273"/>
      <c r="EBG95" s="273"/>
      <c r="EBH95"/>
      <c r="EBI95" s="110"/>
      <c r="EBJ95" s="91"/>
      <c r="EBK95" s="261"/>
      <c r="EBL95" s="261"/>
      <c r="EBM95" s="261"/>
      <c r="EBN95" s="273"/>
      <c r="EBO95" s="273"/>
      <c r="EBP95"/>
      <c r="EBQ95" s="110"/>
      <c r="EBR95" s="91"/>
      <c r="EBS95" s="261"/>
      <c r="EBT95" s="261"/>
      <c r="EBU95" s="261"/>
      <c r="EBV95" s="273"/>
      <c r="EBW95" s="273"/>
      <c r="EBX95"/>
      <c r="EBY95" s="110"/>
      <c r="EBZ95" s="91"/>
      <c r="ECA95" s="261"/>
      <c r="ECB95" s="261"/>
      <c r="ECC95" s="261"/>
      <c r="ECD95" s="273"/>
      <c r="ECE95" s="273"/>
      <c r="ECF95"/>
      <c r="ECG95" s="110"/>
      <c r="ECH95" s="91"/>
      <c r="ECI95" s="261"/>
      <c r="ECJ95" s="261"/>
      <c r="ECK95" s="261"/>
      <c r="ECL95" s="273"/>
      <c r="ECM95" s="273"/>
      <c r="ECN95"/>
      <c r="ECO95" s="110"/>
      <c r="ECP95" s="91"/>
      <c r="ECQ95" s="261"/>
      <c r="ECR95" s="261"/>
      <c r="ECS95" s="261"/>
      <c r="ECT95" s="273"/>
      <c r="ECU95" s="273"/>
      <c r="ECV95"/>
      <c r="ECW95" s="110"/>
      <c r="ECX95" s="91"/>
      <c r="ECY95" s="261"/>
      <c r="ECZ95" s="261"/>
      <c r="EDA95" s="261"/>
      <c r="EDB95" s="273"/>
      <c r="EDC95" s="273"/>
      <c r="EDD95"/>
      <c r="EDE95" s="110"/>
      <c r="EDF95" s="91"/>
      <c r="EDG95" s="261"/>
      <c r="EDH95" s="261"/>
      <c r="EDI95" s="261"/>
      <c r="EDJ95" s="273"/>
      <c r="EDK95" s="273"/>
      <c r="EDL95"/>
      <c r="EDM95" s="110"/>
      <c r="EDN95" s="91"/>
      <c r="EDO95" s="261"/>
      <c r="EDP95" s="261"/>
      <c r="EDQ95" s="261"/>
      <c r="EDR95" s="273"/>
      <c r="EDS95" s="273"/>
      <c r="EDT95"/>
      <c r="EDU95" s="110"/>
      <c r="EDV95" s="91"/>
      <c r="EDW95" s="261"/>
      <c r="EDX95" s="261"/>
      <c r="EDY95" s="261"/>
      <c r="EDZ95" s="273"/>
      <c r="EEA95" s="273"/>
      <c r="EEB95"/>
      <c r="EEC95" s="110"/>
      <c r="EED95" s="91"/>
      <c r="EEE95" s="261"/>
      <c r="EEF95" s="261"/>
      <c r="EEG95" s="261"/>
      <c r="EEH95" s="273"/>
      <c r="EEI95" s="273"/>
      <c r="EEJ95"/>
      <c r="EEK95" s="110"/>
      <c r="EEL95" s="91"/>
      <c r="EEM95" s="261"/>
      <c r="EEN95" s="261"/>
      <c r="EEO95" s="261"/>
      <c r="EEP95" s="273"/>
      <c r="EEQ95" s="273"/>
      <c r="EER95"/>
      <c r="EES95" s="110"/>
      <c r="EET95" s="91"/>
      <c r="EEU95" s="261"/>
      <c r="EEV95" s="261"/>
      <c r="EEW95" s="261"/>
      <c r="EEX95" s="273"/>
      <c r="EEY95" s="273"/>
      <c r="EEZ95"/>
      <c r="EFA95" s="110"/>
      <c r="EFB95" s="91"/>
      <c r="EFC95" s="261"/>
      <c r="EFD95" s="261"/>
      <c r="EFE95" s="261"/>
      <c r="EFF95" s="273"/>
      <c r="EFG95" s="273"/>
      <c r="EFH95"/>
      <c r="EFI95" s="110"/>
      <c r="EFJ95" s="91"/>
      <c r="EFK95" s="261"/>
      <c r="EFL95" s="261"/>
      <c r="EFM95" s="261"/>
      <c r="EFN95" s="273"/>
      <c r="EFO95" s="273"/>
      <c r="EFP95"/>
      <c r="EFQ95" s="110"/>
      <c r="EFR95" s="91"/>
      <c r="EFS95" s="261"/>
      <c r="EFT95" s="261"/>
      <c r="EFU95" s="261"/>
      <c r="EFV95" s="273"/>
      <c r="EFW95" s="273"/>
      <c r="EFX95"/>
      <c r="EFY95" s="110"/>
      <c r="EFZ95" s="91"/>
      <c r="EGA95" s="261"/>
      <c r="EGB95" s="261"/>
      <c r="EGC95" s="261"/>
      <c r="EGD95" s="273"/>
      <c r="EGE95" s="273"/>
      <c r="EGF95"/>
      <c r="EGG95" s="110"/>
      <c r="EGH95" s="91"/>
      <c r="EGI95" s="261"/>
      <c r="EGJ95" s="261"/>
      <c r="EGK95" s="261"/>
      <c r="EGL95" s="273"/>
      <c r="EGM95" s="273"/>
      <c r="EGN95"/>
      <c r="EGO95" s="110"/>
      <c r="EGP95" s="91"/>
      <c r="EGQ95" s="261"/>
      <c r="EGR95" s="261"/>
      <c r="EGS95" s="261"/>
      <c r="EGT95" s="273"/>
      <c r="EGU95" s="273"/>
      <c r="EGV95"/>
      <c r="EGW95" s="110"/>
      <c r="EGX95" s="91"/>
      <c r="EGY95" s="261"/>
      <c r="EGZ95" s="261"/>
      <c r="EHA95" s="261"/>
      <c r="EHB95" s="273"/>
      <c r="EHC95" s="273"/>
      <c r="EHD95"/>
      <c r="EHE95" s="110"/>
      <c r="EHF95" s="91"/>
      <c r="EHG95" s="261"/>
      <c r="EHH95" s="261"/>
      <c r="EHI95" s="261"/>
      <c r="EHJ95" s="273"/>
      <c r="EHK95" s="273"/>
      <c r="EHL95"/>
      <c r="EHM95" s="110"/>
      <c r="EHN95" s="91"/>
      <c r="EHO95" s="261"/>
      <c r="EHP95" s="261"/>
      <c r="EHQ95" s="261"/>
      <c r="EHR95" s="273"/>
      <c r="EHS95" s="273"/>
      <c r="EHT95"/>
      <c r="EHU95" s="110"/>
      <c r="EHV95" s="91"/>
      <c r="EHW95" s="261"/>
      <c r="EHX95" s="261"/>
      <c r="EHY95" s="261"/>
      <c r="EHZ95" s="273"/>
      <c r="EIA95" s="273"/>
      <c r="EIB95"/>
      <c r="EIC95" s="110"/>
      <c r="EID95" s="91"/>
      <c r="EIE95" s="261"/>
      <c r="EIF95" s="261"/>
      <c r="EIG95" s="261"/>
      <c r="EIH95" s="273"/>
      <c r="EII95" s="273"/>
      <c r="EIJ95"/>
      <c r="EIK95" s="110"/>
      <c r="EIL95" s="91"/>
      <c r="EIM95" s="261"/>
      <c r="EIN95" s="261"/>
      <c r="EIO95" s="261"/>
      <c r="EIP95" s="273"/>
      <c r="EIQ95" s="273"/>
      <c r="EIR95"/>
      <c r="EIS95" s="110"/>
      <c r="EIT95" s="91"/>
      <c r="EIU95" s="261"/>
      <c r="EIV95" s="261"/>
      <c r="EIW95" s="261"/>
      <c r="EIX95" s="273"/>
      <c r="EIY95" s="273"/>
      <c r="EIZ95"/>
      <c r="EJA95" s="110"/>
      <c r="EJB95" s="91"/>
      <c r="EJC95" s="261"/>
      <c r="EJD95" s="261"/>
      <c r="EJE95" s="261"/>
      <c r="EJF95" s="273"/>
      <c r="EJG95" s="273"/>
      <c r="EJH95"/>
      <c r="EJI95" s="110"/>
      <c r="EJJ95" s="91"/>
      <c r="EJK95" s="261"/>
      <c r="EJL95" s="261"/>
      <c r="EJM95" s="261"/>
      <c r="EJN95" s="273"/>
      <c r="EJO95" s="273"/>
      <c r="EJP95"/>
      <c r="EJQ95" s="110"/>
      <c r="EJR95" s="91"/>
      <c r="EJS95" s="261"/>
      <c r="EJT95" s="261"/>
      <c r="EJU95" s="261"/>
      <c r="EJV95" s="273"/>
      <c r="EJW95" s="273"/>
      <c r="EJX95"/>
      <c r="EJY95" s="110"/>
      <c r="EJZ95" s="91"/>
      <c r="EKA95" s="261"/>
      <c r="EKB95" s="261"/>
      <c r="EKC95" s="261"/>
      <c r="EKD95" s="273"/>
      <c r="EKE95" s="273"/>
      <c r="EKF95"/>
      <c r="EKG95" s="110"/>
      <c r="EKH95" s="91"/>
      <c r="EKI95" s="261"/>
      <c r="EKJ95" s="261"/>
      <c r="EKK95" s="261"/>
      <c r="EKL95" s="273"/>
      <c r="EKM95" s="273"/>
      <c r="EKN95"/>
      <c r="EKO95" s="110"/>
      <c r="EKP95" s="91"/>
      <c r="EKQ95" s="261"/>
      <c r="EKR95" s="261"/>
      <c r="EKS95" s="261"/>
      <c r="EKT95" s="273"/>
      <c r="EKU95" s="273"/>
      <c r="EKV95"/>
      <c r="EKW95" s="110"/>
      <c r="EKX95" s="91"/>
      <c r="EKY95" s="261"/>
      <c r="EKZ95" s="261"/>
      <c r="ELA95" s="261"/>
      <c r="ELB95" s="273"/>
      <c r="ELC95" s="273"/>
      <c r="ELD95"/>
      <c r="ELE95" s="110"/>
      <c r="ELF95" s="91"/>
      <c r="ELG95" s="261"/>
      <c r="ELH95" s="261"/>
      <c r="ELI95" s="261"/>
      <c r="ELJ95" s="273"/>
      <c r="ELK95" s="273"/>
      <c r="ELL95"/>
      <c r="ELM95" s="110"/>
      <c r="ELN95" s="91"/>
      <c r="ELO95" s="261"/>
      <c r="ELP95" s="261"/>
      <c r="ELQ95" s="261"/>
      <c r="ELR95" s="273"/>
      <c r="ELS95" s="273"/>
      <c r="ELT95"/>
      <c r="ELU95" s="110"/>
      <c r="ELV95" s="91"/>
      <c r="ELW95" s="261"/>
      <c r="ELX95" s="261"/>
      <c r="ELY95" s="261"/>
      <c r="ELZ95" s="273"/>
      <c r="EMA95" s="273"/>
      <c r="EMB95"/>
      <c r="EMC95" s="110"/>
      <c r="EMD95" s="91"/>
      <c r="EME95" s="261"/>
      <c r="EMF95" s="261"/>
      <c r="EMG95" s="261"/>
      <c r="EMH95" s="273"/>
      <c r="EMI95" s="273"/>
      <c r="EMJ95"/>
      <c r="EMK95" s="110"/>
      <c r="EML95" s="91"/>
      <c r="EMM95" s="261"/>
      <c r="EMN95" s="261"/>
      <c r="EMO95" s="261"/>
      <c r="EMP95" s="273"/>
      <c r="EMQ95" s="273"/>
      <c r="EMR95"/>
      <c r="EMS95" s="110"/>
      <c r="EMT95" s="91"/>
      <c r="EMU95" s="261"/>
      <c r="EMV95" s="261"/>
      <c r="EMW95" s="261"/>
      <c r="EMX95" s="273"/>
      <c r="EMY95" s="273"/>
      <c r="EMZ95"/>
      <c r="ENA95" s="110"/>
      <c r="ENB95" s="91"/>
      <c r="ENC95" s="261"/>
      <c r="END95" s="261"/>
      <c r="ENE95" s="261"/>
      <c r="ENF95" s="273"/>
      <c r="ENG95" s="273"/>
      <c r="ENH95"/>
      <c r="ENI95" s="110"/>
      <c r="ENJ95" s="91"/>
      <c r="ENK95" s="261"/>
      <c r="ENL95" s="261"/>
      <c r="ENM95" s="261"/>
      <c r="ENN95" s="273"/>
      <c r="ENO95" s="273"/>
      <c r="ENP95"/>
      <c r="ENQ95" s="110"/>
      <c r="ENR95" s="91"/>
      <c r="ENS95" s="261"/>
      <c r="ENT95" s="261"/>
      <c r="ENU95" s="261"/>
      <c r="ENV95" s="273"/>
      <c r="ENW95" s="273"/>
      <c r="ENX95"/>
      <c r="ENY95" s="110"/>
      <c r="ENZ95" s="91"/>
      <c r="EOA95" s="261"/>
      <c r="EOB95" s="261"/>
      <c r="EOC95" s="261"/>
      <c r="EOD95" s="273"/>
      <c r="EOE95" s="273"/>
      <c r="EOF95"/>
      <c r="EOG95" s="110"/>
      <c r="EOH95" s="91"/>
      <c r="EOI95" s="261"/>
      <c r="EOJ95" s="261"/>
      <c r="EOK95" s="261"/>
      <c r="EOL95" s="273"/>
      <c r="EOM95" s="273"/>
      <c r="EON95"/>
      <c r="EOO95" s="110"/>
      <c r="EOP95" s="91"/>
      <c r="EOQ95" s="261"/>
      <c r="EOR95" s="261"/>
      <c r="EOS95" s="261"/>
      <c r="EOT95" s="273"/>
      <c r="EOU95" s="273"/>
      <c r="EOV95"/>
      <c r="EOW95" s="110"/>
      <c r="EOX95" s="91"/>
      <c r="EOY95" s="261"/>
      <c r="EOZ95" s="261"/>
      <c r="EPA95" s="261"/>
      <c r="EPB95" s="273"/>
      <c r="EPC95" s="273"/>
      <c r="EPD95"/>
      <c r="EPE95" s="110"/>
      <c r="EPF95" s="91"/>
      <c r="EPG95" s="261"/>
      <c r="EPH95" s="261"/>
      <c r="EPI95" s="261"/>
      <c r="EPJ95" s="273"/>
      <c r="EPK95" s="273"/>
      <c r="EPL95"/>
      <c r="EPM95" s="110"/>
      <c r="EPN95" s="91"/>
      <c r="EPO95" s="261"/>
      <c r="EPP95" s="261"/>
      <c r="EPQ95" s="261"/>
      <c r="EPR95" s="273"/>
      <c r="EPS95" s="273"/>
      <c r="EPT95"/>
      <c r="EPU95" s="110"/>
      <c r="EPV95" s="91"/>
      <c r="EPW95" s="261"/>
      <c r="EPX95" s="261"/>
      <c r="EPY95" s="261"/>
      <c r="EPZ95" s="273"/>
      <c r="EQA95" s="273"/>
      <c r="EQB95"/>
      <c r="EQC95" s="110"/>
      <c r="EQD95" s="91"/>
      <c r="EQE95" s="261"/>
      <c r="EQF95" s="261"/>
      <c r="EQG95" s="261"/>
      <c r="EQH95" s="273"/>
      <c r="EQI95" s="273"/>
      <c r="EQJ95"/>
      <c r="EQK95" s="110"/>
      <c r="EQL95" s="91"/>
      <c r="EQM95" s="261"/>
      <c r="EQN95" s="261"/>
      <c r="EQO95" s="261"/>
      <c r="EQP95" s="273"/>
      <c r="EQQ95" s="273"/>
      <c r="EQR95"/>
      <c r="EQS95" s="110"/>
      <c r="EQT95" s="91"/>
      <c r="EQU95" s="261"/>
      <c r="EQV95" s="261"/>
      <c r="EQW95" s="261"/>
      <c r="EQX95" s="273"/>
      <c r="EQY95" s="273"/>
      <c r="EQZ95"/>
      <c r="ERA95" s="110"/>
      <c r="ERB95" s="91"/>
      <c r="ERC95" s="261"/>
      <c r="ERD95" s="261"/>
      <c r="ERE95" s="261"/>
      <c r="ERF95" s="273"/>
      <c r="ERG95" s="273"/>
      <c r="ERH95"/>
      <c r="ERI95" s="110"/>
      <c r="ERJ95" s="91"/>
      <c r="ERK95" s="261"/>
      <c r="ERL95" s="261"/>
      <c r="ERM95" s="261"/>
      <c r="ERN95" s="273"/>
      <c r="ERO95" s="273"/>
      <c r="ERP95"/>
      <c r="ERQ95" s="110"/>
      <c r="ERR95" s="91"/>
      <c r="ERS95" s="261"/>
      <c r="ERT95" s="261"/>
      <c r="ERU95" s="261"/>
      <c r="ERV95" s="273"/>
      <c r="ERW95" s="273"/>
      <c r="ERX95"/>
      <c r="ERY95" s="110"/>
      <c r="ERZ95" s="91"/>
      <c r="ESA95" s="261"/>
      <c r="ESB95" s="261"/>
      <c r="ESC95" s="261"/>
      <c r="ESD95" s="273"/>
      <c r="ESE95" s="273"/>
      <c r="ESF95"/>
      <c r="ESG95" s="110"/>
      <c r="ESH95" s="91"/>
      <c r="ESI95" s="261"/>
      <c r="ESJ95" s="261"/>
      <c r="ESK95" s="261"/>
      <c r="ESL95" s="273"/>
      <c r="ESM95" s="273"/>
      <c r="ESN95"/>
      <c r="ESO95" s="110"/>
      <c r="ESP95" s="91"/>
      <c r="ESQ95" s="261"/>
      <c r="ESR95" s="261"/>
      <c r="ESS95" s="261"/>
      <c r="EST95" s="273"/>
      <c r="ESU95" s="273"/>
      <c r="ESV95"/>
      <c r="ESW95" s="110"/>
      <c r="ESX95" s="91"/>
      <c r="ESY95" s="261"/>
      <c r="ESZ95" s="261"/>
      <c r="ETA95" s="261"/>
      <c r="ETB95" s="273"/>
      <c r="ETC95" s="273"/>
      <c r="ETD95"/>
      <c r="ETE95" s="110"/>
      <c r="ETF95" s="91"/>
      <c r="ETG95" s="261"/>
      <c r="ETH95" s="261"/>
      <c r="ETI95" s="261"/>
      <c r="ETJ95" s="273"/>
      <c r="ETK95" s="273"/>
      <c r="ETL95"/>
      <c r="ETM95" s="110"/>
      <c r="ETN95" s="91"/>
      <c r="ETO95" s="261"/>
      <c r="ETP95" s="261"/>
      <c r="ETQ95" s="261"/>
      <c r="ETR95" s="273"/>
      <c r="ETS95" s="273"/>
      <c r="ETT95"/>
      <c r="ETU95" s="110"/>
      <c r="ETV95" s="91"/>
      <c r="ETW95" s="261"/>
      <c r="ETX95" s="261"/>
      <c r="ETY95" s="261"/>
      <c r="ETZ95" s="273"/>
      <c r="EUA95" s="273"/>
      <c r="EUB95"/>
      <c r="EUC95" s="110"/>
      <c r="EUD95" s="91"/>
      <c r="EUE95" s="261"/>
      <c r="EUF95" s="261"/>
      <c r="EUG95" s="261"/>
      <c r="EUH95" s="273"/>
      <c r="EUI95" s="273"/>
      <c r="EUJ95"/>
      <c r="EUK95" s="110"/>
      <c r="EUL95" s="91"/>
      <c r="EUM95" s="261"/>
      <c r="EUN95" s="261"/>
      <c r="EUO95" s="261"/>
      <c r="EUP95" s="273"/>
      <c r="EUQ95" s="273"/>
      <c r="EUR95"/>
      <c r="EUS95" s="110"/>
      <c r="EUT95" s="91"/>
      <c r="EUU95" s="261"/>
      <c r="EUV95" s="261"/>
      <c r="EUW95" s="261"/>
      <c r="EUX95" s="273"/>
      <c r="EUY95" s="273"/>
      <c r="EUZ95"/>
      <c r="EVA95" s="110"/>
      <c r="EVB95" s="91"/>
      <c r="EVC95" s="261"/>
      <c r="EVD95" s="261"/>
      <c r="EVE95" s="261"/>
      <c r="EVF95" s="273"/>
      <c r="EVG95" s="273"/>
      <c r="EVH95"/>
      <c r="EVI95" s="110"/>
      <c r="EVJ95" s="91"/>
      <c r="EVK95" s="261"/>
      <c r="EVL95" s="261"/>
      <c r="EVM95" s="261"/>
      <c r="EVN95" s="273"/>
      <c r="EVO95" s="273"/>
      <c r="EVP95"/>
      <c r="EVQ95" s="110"/>
      <c r="EVR95" s="91"/>
      <c r="EVS95" s="261"/>
      <c r="EVT95" s="261"/>
      <c r="EVU95" s="261"/>
      <c r="EVV95" s="273"/>
      <c r="EVW95" s="273"/>
      <c r="EVX95"/>
      <c r="EVY95" s="110"/>
      <c r="EVZ95" s="91"/>
      <c r="EWA95" s="261"/>
      <c r="EWB95" s="261"/>
      <c r="EWC95" s="261"/>
      <c r="EWD95" s="273"/>
      <c r="EWE95" s="273"/>
      <c r="EWF95"/>
      <c r="EWG95" s="110"/>
      <c r="EWH95" s="91"/>
      <c r="EWI95" s="261"/>
      <c r="EWJ95" s="261"/>
      <c r="EWK95" s="261"/>
      <c r="EWL95" s="273"/>
      <c r="EWM95" s="273"/>
      <c r="EWN95"/>
      <c r="EWO95" s="110"/>
      <c r="EWP95" s="91"/>
      <c r="EWQ95" s="261"/>
      <c r="EWR95" s="261"/>
      <c r="EWS95" s="261"/>
      <c r="EWT95" s="273"/>
      <c r="EWU95" s="273"/>
      <c r="EWV95"/>
      <c r="EWW95" s="110"/>
      <c r="EWX95" s="91"/>
      <c r="EWY95" s="261"/>
      <c r="EWZ95" s="261"/>
      <c r="EXA95" s="261"/>
      <c r="EXB95" s="273"/>
      <c r="EXC95" s="273"/>
      <c r="EXD95"/>
      <c r="EXE95" s="110"/>
      <c r="EXF95" s="91"/>
      <c r="EXG95" s="261"/>
      <c r="EXH95" s="261"/>
      <c r="EXI95" s="261"/>
      <c r="EXJ95" s="273"/>
      <c r="EXK95" s="273"/>
      <c r="EXL95"/>
      <c r="EXM95" s="110"/>
      <c r="EXN95" s="91"/>
      <c r="EXO95" s="261"/>
      <c r="EXP95" s="261"/>
      <c r="EXQ95" s="261"/>
      <c r="EXR95" s="273"/>
      <c r="EXS95" s="273"/>
      <c r="EXT95"/>
      <c r="EXU95" s="110"/>
      <c r="EXV95" s="91"/>
      <c r="EXW95" s="261"/>
      <c r="EXX95" s="261"/>
      <c r="EXY95" s="261"/>
      <c r="EXZ95" s="273"/>
      <c r="EYA95" s="273"/>
      <c r="EYB95"/>
      <c r="EYC95" s="110"/>
      <c r="EYD95" s="91"/>
      <c r="EYE95" s="261"/>
      <c r="EYF95" s="261"/>
      <c r="EYG95" s="261"/>
      <c r="EYH95" s="273"/>
      <c r="EYI95" s="273"/>
      <c r="EYJ95"/>
      <c r="EYK95" s="110"/>
      <c r="EYL95" s="91"/>
      <c r="EYM95" s="261"/>
      <c r="EYN95" s="261"/>
      <c r="EYO95" s="261"/>
      <c r="EYP95" s="273"/>
      <c r="EYQ95" s="273"/>
      <c r="EYR95"/>
      <c r="EYS95" s="110"/>
      <c r="EYT95" s="91"/>
      <c r="EYU95" s="261"/>
      <c r="EYV95" s="261"/>
      <c r="EYW95" s="261"/>
      <c r="EYX95" s="273"/>
      <c r="EYY95" s="273"/>
      <c r="EYZ95"/>
      <c r="EZA95" s="110"/>
      <c r="EZB95" s="91"/>
      <c r="EZC95" s="261"/>
      <c r="EZD95" s="261"/>
      <c r="EZE95" s="261"/>
      <c r="EZF95" s="273"/>
      <c r="EZG95" s="273"/>
      <c r="EZH95"/>
      <c r="EZI95" s="110"/>
      <c r="EZJ95" s="91"/>
      <c r="EZK95" s="261"/>
      <c r="EZL95" s="261"/>
      <c r="EZM95" s="261"/>
      <c r="EZN95" s="273"/>
      <c r="EZO95" s="273"/>
      <c r="EZP95"/>
      <c r="EZQ95" s="110"/>
      <c r="EZR95" s="91"/>
      <c r="EZS95" s="261"/>
      <c r="EZT95" s="261"/>
      <c r="EZU95" s="261"/>
      <c r="EZV95" s="273"/>
      <c r="EZW95" s="273"/>
      <c r="EZX95"/>
      <c r="EZY95" s="110"/>
      <c r="EZZ95" s="91"/>
      <c r="FAA95" s="261"/>
      <c r="FAB95" s="261"/>
      <c r="FAC95" s="261"/>
      <c r="FAD95" s="273"/>
      <c r="FAE95" s="273"/>
      <c r="FAF95"/>
      <c r="FAG95" s="110"/>
      <c r="FAH95" s="91"/>
      <c r="FAI95" s="261"/>
      <c r="FAJ95" s="261"/>
      <c r="FAK95" s="261"/>
      <c r="FAL95" s="273"/>
      <c r="FAM95" s="273"/>
      <c r="FAN95"/>
      <c r="FAO95" s="110"/>
      <c r="FAP95" s="91"/>
      <c r="FAQ95" s="261"/>
      <c r="FAR95" s="261"/>
      <c r="FAS95" s="261"/>
      <c r="FAT95" s="273"/>
      <c r="FAU95" s="273"/>
      <c r="FAV95"/>
      <c r="FAW95" s="110"/>
      <c r="FAX95" s="91"/>
      <c r="FAY95" s="261"/>
      <c r="FAZ95" s="261"/>
      <c r="FBA95" s="261"/>
      <c r="FBB95" s="273"/>
      <c r="FBC95" s="273"/>
      <c r="FBD95"/>
      <c r="FBE95" s="110"/>
      <c r="FBF95" s="91"/>
      <c r="FBG95" s="261"/>
      <c r="FBH95" s="261"/>
      <c r="FBI95" s="261"/>
      <c r="FBJ95" s="273"/>
      <c r="FBK95" s="273"/>
      <c r="FBL95"/>
      <c r="FBM95" s="110"/>
      <c r="FBN95" s="91"/>
      <c r="FBO95" s="261"/>
      <c r="FBP95" s="261"/>
      <c r="FBQ95" s="261"/>
      <c r="FBR95" s="273"/>
      <c r="FBS95" s="273"/>
      <c r="FBT95"/>
      <c r="FBU95" s="110"/>
      <c r="FBV95" s="91"/>
      <c r="FBW95" s="261"/>
      <c r="FBX95" s="261"/>
      <c r="FBY95" s="261"/>
      <c r="FBZ95" s="273"/>
      <c r="FCA95" s="273"/>
      <c r="FCB95"/>
      <c r="FCC95" s="110"/>
      <c r="FCD95" s="91"/>
      <c r="FCE95" s="261"/>
      <c r="FCF95" s="261"/>
      <c r="FCG95" s="261"/>
      <c r="FCH95" s="273"/>
      <c r="FCI95" s="273"/>
      <c r="FCJ95"/>
      <c r="FCK95" s="110"/>
      <c r="FCL95" s="91"/>
      <c r="FCM95" s="261"/>
      <c r="FCN95" s="261"/>
      <c r="FCO95" s="261"/>
      <c r="FCP95" s="273"/>
      <c r="FCQ95" s="273"/>
      <c r="FCR95"/>
      <c r="FCS95" s="110"/>
      <c r="FCT95" s="91"/>
      <c r="FCU95" s="261"/>
      <c r="FCV95" s="261"/>
      <c r="FCW95" s="261"/>
      <c r="FCX95" s="273"/>
      <c r="FCY95" s="273"/>
      <c r="FCZ95"/>
      <c r="FDA95" s="110"/>
      <c r="FDB95" s="91"/>
      <c r="FDC95" s="261"/>
      <c r="FDD95" s="261"/>
      <c r="FDE95" s="261"/>
      <c r="FDF95" s="273"/>
      <c r="FDG95" s="273"/>
      <c r="FDH95"/>
      <c r="FDI95" s="110"/>
      <c r="FDJ95" s="91"/>
      <c r="FDK95" s="261"/>
      <c r="FDL95" s="261"/>
      <c r="FDM95" s="261"/>
      <c r="FDN95" s="273"/>
      <c r="FDO95" s="273"/>
      <c r="FDP95"/>
      <c r="FDQ95" s="110"/>
      <c r="FDR95" s="91"/>
      <c r="FDS95" s="261"/>
      <c r="FDT95" s="261"/>
      <c r="FDU95" s="261"/>
      <c r="FDV95" s="273"/>
      <c r="FDW95" s="273"/>
      <c r="FDX95"/>
      <c r="FDY95" s="110"/>
      <c r="FDZ95" s="91"/>
      <c r="FEA95" s="261"/>
      <c r="FEB95" s="261"/>
      <c r="FEC95" s="261"/>
      <c r="FED95" s="273"/>
      <c r="FEE95" s="273"/>
      <c r="FEF95"/>
      <c r="FEG95" s="110"/>
      <c r="FEH95" s="91"/>
      <c r="FEI95" s="261"/>
      <c r="FEJ95" s="261"/>
      <c r="FEK95" s="261"/>
      <c r="FEL95" s="273"/>
      <c r="FEM95" s="273"/>
      <c r="FEN95"/>
      <c r="FEO95" s="110"/>
      <c r="FEP95" s="91"/>
      <c r="FEQ95" s="261"/>
      <c r="FER95" s="261"/>
      <c r="FES95" s="261"/>
      <c r="FET95" s="273"/>
      <c r="FEU95" s="273"/>
      <c r="FEV95"/>
      <c r="FEW95" s="110"/>
      <c r="FEX95" s="91"/>
      <c r="FEY95" s="261"/>
      <c r="FEZ95" s="261"/>
      <c r="FFA95" s="261"/>
      <c r="FFB95" s="273"/>
      <c r="FFC95" s="273"/>
      <c r="FFD95"/>
      <c r="FFE95" s="110"/>
      <c r="FFF95" s="91"/>
      <c r="FFG95" s="261"/>
      <c r="FFH95" s="261"/>
      <c r="FFI95" s="261"/>
      <c r="FFJ95" s="273"/>
      <c r="FFK95" s="273"/>
      <c r="FFL95"/>
      <c r="FFM95" s="110"/>
      <c r="FFN95" s="91"/>
      <c r="FFO95" s="261"/>
      <c r="FFP95" s="261"/>
      <c r="FFQ95" s="261"/>
      <c r="FFR95" s="273"/>
      <c r="FFS95" s="273"/>
      <c r="FFT95"/>
      <c r="FFU95" s="110"/>
      <c r="FFV95" s="91"/>
      <c r="FFW95" s="261"/>
      <c r="FFX95" s="261"/>
      <c r="FFY95" s="261"/>
      <c r="FFZ95" s="273"/>
      <c r="FGA95" s="273"/>
      <c r="FGB95"/>
      <c r="FGC95" s="110"/>
      <c r="FGD95" s="91"/>
      <c r="FGE95" s="261"/>
      <c r="FGF95" s="261"/>
      <c r="FGG95" s="261"/>
      <c r="FGH95" s="273"/>
      <c r="FGI95" s="273"/>
      <c r="FGJ95"/>
      <c r="FGK95" s="110"/>
      <c r="FGL95" s="91"/>
      <c r="FGM95" s="261"/>
      <c r="FGN95" s="261"/>
      <c r="FGO95" s="261"/>
      <c r="FGP95" s="273"/>
      <c r="FGQ95" s="273"/>
      <c r="FGR95"/>
      <c r="FGS95" s="110"/>
      <c r="FGT95" s="91"/>
      <c r="FGU95" s="261"/>
      <c r="FGV95" s="261"/>
      <c r="FGW95" s="261"/>
      <c r="FGX95" s="273"/>
      <c r="FGY95" s="273"/>
      <c r="FGZ95"/>
      <c r="FHA95" s="110"/>
      <c r="FHB95" s="91"/>
      <c r="FHC95" s="261"/>
      <c r="FHD95" s="261"/>
      <c r="FHE95" s="261"/>
      <c r="FHF95" s="273"/>
      <c r="FHG95" s="273"/>
      <c r="FHH95"/>
      <c r="FHI95" s="110"/>
      <c r="FHJ95" s="91"/>
      <c r="FHK95" s="261"/>
      <c r="FHL95" s="261"/>
      <c r="FHM95" s="261"/>
      <c r="FHN95" s="273"/>
      <c r="FHO95" s="273"/>
      <c r="FHP95"/>
      <c r="FHQ95" s="110"/>
      <c r="FHR95" s="91"/>
      <c r="FHS95" s="261"/>
      <c r="FHT95" s="261"/>
      <c r="FHU95" s="261"/>
      <c r="FHV95" s="273"/>
      <c r="FHW95" s="273"/>
      <c r="FHX95"/>
      <c r="FHY95" s="110"/>
      <c r="FHZ95" s="91"/>
      <c r="FIA95" s="261"/>
      <c r="FIB95" s="261"/>
      <c r="FIC95" s="261"/>
      <c r="FID95" s="273"/>
      <c r="FIE95" s="273"/>
      <c r="FIF95"/>
      <c r="FIG95" s="110"/>
      <c r="FIH95" s="91"/>
      <c r="FII95" s="261"/>
      <c r="FIJ95" s="261"/>
      <c r="FIK95" s="261"/>
      <c r="FIL95" s="273"/>
      <c r="FIM95" s="273"/>
      <c r="FIN95"/>
      <c r="FIO95" s="110"/>
      <c r="FIP95" s="91"/>
      <c r="FIQ95" s="261"/>
      <c r="FIR95" s="261"/>
      <c r="FIS95" s="261"/>
      <c r="FIT95" s="273"/>
      <c r="FIU95" s="273"/>
      <c r="FIV95"/>
      <c r="FIW95" s="110"/>
      <c r="FIX95" s="91"/>
      <c r="FIY95" s="261"/>
      <c r="FIZ95" s="261"/>
      <c r="FJA95" s="261"/>
      <c r="FJB95" s="273"/>
      <c r="FJC95" s="273"/>
      <c r="FJD95"/>
      <c r="FJE95" s="110"/>
      <c r="FJF95" s="91"/>
      <c r="FJG95" s="261"/>
      <c r="FJH95" s="261"/>
      <c r="FJI95" s="261"/>
      <c r="FJJ95" s="273"/>
      <c r="FJK95" s="273"/>
      <c r="FJL95"/>
      <c r="FJM95" s="110"/>
      <c r="FJN95" s="91"/>
      <c r="FJO95" s="261"/>
      <c r="FJP95" s="261"/>
      <c r="FJQ95" s="261"/>
      <c r="FJR95" s="273"/>
      <c r="FJS95" s="273"/>
      <c r="FJT95"/>
      <c r="FJU95" s="110"/>
      <c r="FJV95" s="91"/>
      <c r="FJW95" s="261"/>
      <c r="FJX95" s="261"/>
      <c r="FJY95" s="261"/>
      <c r="FJZ95" s="273"/>
      <c r="FKA95" s="273"/>
      <c r="FKB95"/>
      <c r="FKC95" s="110"/>
      <c r="FKD95" s="91"/>
      <c r="FKE95" s="261"/>
      <c r="FKF95" s="261"/>
      <c r="FKG95" s="261"/>
      <c r="FKH95" s="273"/>
      <c r="FKI95" s="273"/>
      <c r="FKJ95"/>
      <c r="FKK95" s="110"/>
      <c r="FKL95" s="91"/>
      <c r="FKM95" s="261"/>
      <c r="FKN95" s="261"/>
      <c r="FKO95" s="261"/>
      <c r="FKP95" s="273"/>
      <c r="FKQ95" s="273"/>
      <c r="FKR95"/>
      <c r="FKS95" s="110"/>
      <c r="FKT95" s="91"/>
      <c r="FKU95" s="261"/>
      <c r="FKV95" s="261"/>
      <c r="FKW95" s="261"/>
      <c r="FKX95" s="273"/>
      <c r="FKY95" s="273"/>
      <c r="FKZ95"/>
      <c r="FLA95" s="110"/>
      <c r="FLB95" s="91"/>
      <c r="FLC95" s="261"/>
      <c r="FLD95" s="261"/>
      <c r="FLE95" s="261"/>
      <c r="FLF95" s="273"/>
      <c r="FLG95" s="273"/>
      <c r="FLH95"/>
      <c r="FLI95" s="110"/>
      <c r="FLJ95" s="91"/>
      <c r="FLK95" s="261"/>
      <c r="FLL95" s="261"/>
      <c r="FLM95" s="261"/>
      <c r="FLN95" s="273"/>
      <c r="FLO95" s="273"/>
      <c r="FLP95"/>
      <c r="FLQ95" s="110"/>
      <c r="FLR95" s="91"/>
      <c r="FLS95" s="261"/>
      <c r="FLT95" s="261"/>
      <c r="FLU95" s="261"/>
      <c r="FLV95" s="273"/>
      <c r="FLW95" s="273"/>
      <c r="FLX95"/>
      <c r="FLY95" s="110"/>
      <c r="FLZ95" s="91"/>
      <c r="FMA95" s="261"/>
      <c r="FMB95" s="261"/>
      <c r="FMC95" s="261"/>
      <c r="FMD95" s="273"/>
      <c r="FME95" s="273"/>
      <c r="FMF95"/>
      <c r="FMG95" s="110"/>
      <c r="FMH95" s="91"/>
      <c r="FMI95" s="261"/>
      <c r="FMJ95" s="261"/>
      <c r="FMK95" s="261"/>
      <c r="FML95" s="273"/>
      <c r="FMM95" s="273"/>
      <c r="FMN95"/>
      <c r="FMO95" s="110"/>
      <c r="FMP95" s="91"/>
      <c r="FMQ95" s="261"/>
      <c r="FMR95" s="261"/>
      <c r="FMS95" s="261"/>
      <c r="FMT95" s="273"/>
      <c r="FMU95" s="273"/>
      <c r="FMV95"/>
      <c r="FMW95" s="110"/>
      <c r="FMX95" s="91"/>
      <c r="FMY95" s="261"/>
      <c r="FMZ95" s="261"/>
      <c r="FNA95" s="261"/>
      <c r="FNB95" s="273"/>
      <c r="FNC95" s="273"/>
      <c r="FND95"/>
      <c r="FNE95" s="110"/>
      <c r="FNF95" s="91"/>
      <c r="FNG95" s="261"/>
      <c r="FNH95" s="261"/>
      <c r="FNI95" s="261"/>
      <c r="FNJ95" s="273"/>
      <c r="FNK95" s="273"/>
      <c r="FNL95"/>
      <c r="FNM95" s="110"/>
      <c r="FNN95" s="91"/>
      <c r="FNO95" s="261"/>
      <c r="FNP95" s="261"/>
      <c r="FNQ95" s="261"/>
      <c r="FNR95" s="273"/>
      <c r="FNS95" s="273"/>
      <c r="FNT95"/>
      <c r="FNU95" s="110"/>
      <c r="FNV95" s="91"/>
      <c r="FNW95" s="261"/>
      <c r="FNX95" s="261"/>
      <c r="FNY95" s="261"/>
      <c r="FNZ95" s="273"/>
      <c r="FOA95" s="273"/>
      <c r="FOB95"/>
      <c r="FOC95" s="110"/>
      <c r="FOD95" s="91"/>
      <c r="FOE95" s="261"/>
      <c r="FOF95" s="261"/>
      <c r="FOG95" s="261"/>
      <c r="FOH95" s="273"/>
      <c r="FOI95" s="273"/>
      <c r="FOJ95"/>
      <c r="FOK95" s="110"/>
      <c r="FOL95" s="91"/>
      <c r="FOM95" s="261"/>
      <c r="FON95" s="261"/>
      <c r="FOO95" s="261"/>
      <c r="FOP95" s="273"/>
      <c r="FOQ95" s="273"/>
      <c r="FOR95"/>
      <c r="FOS95" s="110"/>
      <c r="FOT95" s="91"/>
      <c r="FOU95" s="261"/>
      <c r="FOV95" s="261"/>
      <c r="FOW95" s="261"/>
      <c r="FOX95" s="273"/>
      <c r="FOY95" s="273"/>
      <c r="FOZ95"/>
      <c r="FPA95" s="110"/>
      <c r="FPB95" s="91"/>
      <c r="FPC95" s="261"/>
      <c r="FPD95" s="261"/>
      <c r="FPE95" s="261"/>
      <c r="FPF95" s="273"/>
      <c r="FPG95" s="273"/>
      <c r="FPH95"/>
      <c r="FPI95" s="110"/>
      <c r="FPJ95" s="91"/>
      <c r="FPK95" s="261"/>
      <c r="FPL95" s="261"/>
      <c r="FPM95" s="261"/>
      <c r="FPN95" s="273"/>
      <c r="FPO95" s="273"/>
      <c r="FPP95"/>
      <c r="FPQ95" s="110"/>
      <c r="FPR95" s="91"/>
      <c r="FPS95" s="261"/>
      <c r="FPT95" s="261"/>
      <c r="FPU95" s="261"/>
      <c r="FPV95" s="273"/>
      <c r="FPW95" s="273"/>
      <c r="FPX95"/>
      <c r="FPY95" s="110"/>
      <c r="FPZ95" s="91"/>
      <c r="FQA95" s="261"/>
      <c r="FQB95" s="261"/>
      <c r="FQC95" s="261"/>
      <c r="FQD95" s="273"/>
      <c r="FQE95" s="273"/>
      <c r="FQF95"/>
      <c r="FQG95" s="110"/>
      <c r="FQH95" s="91"/>
      <c r="FQI95" s="261"/>
      <c r="FQJ95" s="261"/>
      <c r="FQK95" s="261"/>
      <c r="FQL95" s="273"/>
      <c r="FQM95" s="273"/>
      <c r="FQN95"/>
      <c r="FQO95" s="110"/>
      <c r="FQP95" s="91"/>
      <c r="FQQ95" s="261"/>
      <c r="FQR95" s="261"/>
      <c r="FQS95" s="261"/>
      <c r="FQT95" s="273"/>
      <c r="FQU95" s="273"/>
      <c r="FQV95"/>
      <c r="FQW95" s="110"/>
      <c r="FQX95" s="91"/>
      <c r="FQY95" s="261"/>
      <c r="FQZ95" s="261"/>
      <c r="FRA95" s="261"/>
      <c r="FRB95" s="273"/>
      <c r="FRC95" s="273"/>
      <c r="FRD95"/>
      <c r="FRE95" s="110"/>
      <c r="FRF95" s="91"/>
      <c r="FRG95" s="261"/>
      <c r="FRH95" s="261"/>
      <c r="FRI95" s="261"/>
      <c r="FRJ95" s="273"/>
      <c r="FRK95" s="273"/>
      <c r="FRL95"/>
      <c r="FRM95" s="110"/>
      <c r="FRN95" s="91"/>
      <c r="FRO95" s="261"/>
      <c r="FRP95" s="261"/>
      <c r="FRQ95" s="261"/>
      <c r="FRR95" s="273"/>
      <c r="FRS95" s="273"/>
      <c r="FRT95"/>
      <c r="FRU95" s="110"/>
      <c r="FRV95" s="91"/>
      <c r="FRW95" s="261"/>
      <c r="FRX95" s="261"/>
      <c r="FRY95" s="261"/>
      <c r="FRZ95" s="273"/>
      <c r="FSA95" s="273"/>
      <c r="FSB95"/>
      <c r="FSC95" s="110"/>
      <c r="FSD95" s="91"/>
      <c r="FSE95" s="261"/>
      <c r="FSF95" s="261"/>
      <c r="FSG95" s="261"/>
      <c r="FSH95" s="273"/>
      <c r="FSI95" s="273"/>
      <c r="FSJ95"/>
      <c r="FSK95" s="110"/>
      <c r="FSL95" s="91"/>
      <c r="FSM95" s="261"/>
      <c r="FSN95" s="261"/>
      <c r="FSO95" s="261"/>
      <c r="FSP95" s="273"/>
      <c r="FSQ95" s="273"/>
      <c r="FSR95"/>
      <c r="FSS95" s="110"/>
      <c r="FST95" s="91"/>
      <c r="FSU95" s="261"/>
      <c r="FSV95" s="261"/>
      <c r="FSW95" s="261"/>
      <c r="FSX95" s="273"/>
      <c r="FSY95" s="273"/>
      <c r="FSZ95"/>
      <c r="FTA95" s="110"/>
      <c r="FTB95" s="91"/>
      <c r="FTC95" s="261"/>
      <c r="FTD95" s="261"/>
      <c r="FTE95" s="261"/>
      <c r="FTF95" s="273"/>
      <c r="FTG95" s="273"/>
      <c r="FTH95"/>
      <c r="FTI95" s="110"/>
      <c r="FTJ95" s="91"/>
      <c r="FTK95" s="261"/>
      <c r="FTL95" s="261"/>
      <c r="FTM95" s="261"/>
      <c r="FTN95" s="273"/>
      <c r="FTO95" s="273"/>
      <c r="FTP95"/>
      <c r="FTQ95" s="110"/>
      <c r="FTR95" s="91"/>
      <c r="FTS95" s="261"/>
      <c r="FTT95" s="261"/>
      <c r="FTU95" s="261"/>
      <c r="FTV95" s="273"/>
      <c r="FTW95" s="273"/>
      <c r="FTX95"/>
      <c r="FTY95" s="110"/>
      <c r="FTZ95" s="91"/>
      <c r="FUA95" s="261"/>
      <c r="FUB95" s="261"/>
      <c r="FUC95" s="261"/>
      <c r="FUD95" s="273"/>
      <c r="FUE95" s="273"/>
      <c r="FUF95"/>
      <c r="FUG95" s="110"/>
      <c r="FUH95" s="91"/>
      <c r="FUI95" s="261"/>
      <c r="FUJ95" s="261"/>
      <c r="FUK95" s="261"/>
      <c r="FUL95" s="273"/>
      <c r="FUM95" s="273"/>
      <c r="FUN95"/>
      <c r="FUO95" s="110"/>
      <c r="FUP95" s="91"/>
      <c r="FUQ95" s="261"/>
      <c r="FUR95" s="261"/>
      <c r="FUS95" s="261"/>
      <c r="FUT95" s="273"/>
      <c r="FUU95" s="273"/>
      <c r="FUV95"/>
      <c r="FUW95" s="110"/>
      <c r="FUX95" s="91"/>
      <c r="FUY95" s="261"/>
      <c r="FUZ95" s="261"/>
      <c r="FVA95" s="261"/>
      <c r="FVB95" s="273"/>
      <c r="FVC95" s="273"/>
      <c r="FVD95"/>
      <c r="FVE95" s="110"/>
      <c r="FVF95" s="91"/>
      <c r="FVG95" s="261"/>
      <c r="FVH95" s="261"/>
      <c r="FVI95" s="261"/>
      <c r="FVJ95" s="273"/>
      <c r="FVK95" s="273"/>
      <c r="FVL95"/>
      <c r="FVM95" s="110"/>
      <c r="FVN95" s="91"/>
      <c r="FVO95" s="261"/>
      <c r="FVP95" s="261"/>
      <c r="FVQ95" s="261"/>
      <c r="FVR95" s="273"/>
      <c r="FVS95" s="273"/>
      <c r="FVT95"/>
      <c r="FVU95" s="110"/>
      <c r="FVV95" s="91"/>
      <c r="FVW95" s="261"/>
      <c r="FVX95" s="261"/>
      <c r="FVY95" s="261"/>
      <c r="FVZ95" s="273"/>
      <c r="FWA95" s="273"/>
      <c r="FWB95"/>
      <c r="FWC95" s="110"/>
      <c r="FWD95" s="91"/>
      <c r="FWE95" s="261"/>
      <c r="FWF95" s="261"/>
      <c r="FWG95" s="261"/>
      <c r="FWH95" s="273"/>
      <c r="FWI95" s="273"/>
      <c r="FWJ95"/>
      <c r="FWK95" s="110"/>
      <c r="FWL95" s="91"/>
      <c r="FWM95" s="261"/>
      <c r="FWN95" s="261"/>
      <c r="FWO95" s="261"/>
      <c r="FWP95" s="273"/>
      <c r="FWQ95" s="273"/>
      <c r="FWR95"/>
      <c r="FWS95" s="110"/>
      <c r="FWT95" s="91"/>
      <c r="FWU95" s="261"/>
      <c r="FWV95" s="261"/>
      <c r="FWW95" s="261"/>
      <c r="FWX95" s="273"/>
      <c r="FWY95" s="273"/>
      <c r="FWZ95"/>
      <c r="FXA95" s="110"/>
      <c r="FXB95" s="91"/>
      <c r="FXC95" s="261"/>
      <c r="FXD95" s="261"/>
      <c r="FXE95" s="261"/>
      <c r="FXF95" s="273"/>
      <c r="FXG95" s="273"/>
      <c r="FXH95"/>
      <c r="FXI95" s="110"/>
      <c r="FXJ95" s="91"/>
      <c r="FXK95" s="261"/>
      <c r="FXL95" s="261"/>
      <c r="FXM95" s="261"/>
      <c r="FXN95" s="273"/>
      <c r="FXO95" s="273"/>
      <c r="FXP95"/>
      <c r="FXQ95" s="110"/>
      <c r="FXR95" s="91"/>
      <c r="FXS95" s="261"/>
      <c r="FXT95" s="261"/>
      <c r="FXU95" s="261"/>
      <c r="FXV95" s="273"/>
      <c r="FXW95" s="273"/>
      <c r="FXX95"/>
      <c r="FXY95" s="110"/>
      <c r="FXZ95" s="91"/>
      <c r="FYA95" s="261"/>
      <c r="FYB95" s="261"/>
      <c r="FYC95" s="261"/>
      <c r="FYD95" s="273"/>
      <c r="FYE95" s="273"/>
      <c r="FYF95"/>
      <c r="FYG95" s="110"/>
      <c r="FYH95" s="91"/>
      <c r="FYI95" s="261"/>
      <c r="FYJ95" s="261"/>
      <c r="FYK95" s="261"/>
      <c r="FYL95" s="273"/>
      <c r="FYM95" s="273"/>
      <c r="FYN95"/>
      <c r="FYO95" s="110"/>
      <c r="FYP95" s="91"/>
      <c r="FYQ95" s="261"/>
      <c r="FYR95" s="261"/>
      <c r="FYS95" s="261"/>
      <c r="FYT95" s="273"/>
      <c r="FYU95" s="273"/>
      <c r="FYV95"/>
      <c r="FYW95" s="110"/>
      <c r="FYX95" s="91"/>
      <c r="FYY95" s="261"/>
      <c r="FYZ95" s="261"/>
      <c r="FZA95" s="261"/>
      <c r="FZB95" s="273"/>
      <c r="FZC95" s="273"/>
      <c r="FZD95"/>
      <c r="FZE95" s="110"/>
      <c r="FZF95" s="91"/>
      <c r="FZG95" s="261"/>
      <c r="FZH95" s="261"/>
      <c r="FZI95" s="261"/>
      <c r="FZJ95" s="273"/>
      <c r="FZK95" s="273"/>
      <c r="FZL95"/>
      <c r="FZM95" s="110"/>
      <c r="FZN95" s="91"/>
      <c r="FZO95" s="261"/>
      <c r="FZP95" s="261"/>
      <c r="FZQ95" s="261"/>
      <c r="FZR95" s="273"/>
      <c r="FZS95" s="273"/>
      <c r="FZT95"/>
      <c r="FZU95" s="110"/>
      <c r="FZV95" s="91"/>
      <c r="FZW95" s="261"/>
      <c r="FZX95" s="261"/>
      <c r="FZY95" s="261"/>
      <c r="FZZ95" s="273"/>
      <c r="GAA95" s="273"/>
      <c r="GAB95"/>
      <c r="GAC95" s="110"/>
      <c r="GAD95" s="91"/>
      <c r="GAE95" s="261"/>
      <c r="GAF95" s="261"/>
      <c r="GAG95" s="261"/>
      <c r="GAH95" s="273"/>
      <c r="GAI95" s="273"/>
      <c r="GAJ95"/>
      <c r="GAK95" s="110"/>
      <c r="GAL95" s="91"/>
      <c r="GAM95" s="261"/>
      <c r="GAN95" s="261"/>
      <c r="GAO95" s="261"/>
      <c r="GAP95" s="273"/>
      <c r="GAQ95" s="273"/>
      <c r="GAR95"/>
      <c r="GAS95" s="110"/>
      <c r="GAT95" s="91"/>
      <c r="GAU95" s="261"/>
      <c r="GAV95" s="261"/>
      <c r="GAW95" s="261"/>
      <c r="GAX95" s="273"/>
      <c r="GAY95" s="273"/>
      <c r="GAZ95"/>
      <c r="GBA95" s="110"/>
      <c r="GBB95" s="91"/>
      <c r="GBC95" s="261"/>
      <c r="GBD95" s="261"/>
      <c r="GBE95" s="261"/>
      <c r="GBF95" s="273"/>
      <c r="GBG95" s="273"/>
      <c r="GBH95"/>
      <c r="GBI95" s="110"/>
      <c r="GBJ95" s="91"/>
      <c r="GBK95" s="261"/>
      <c r="GBL95" s="261"/>
      <c r="GBM95" s="261"/>
      <c r="GBN95" s="273"/>
      <c r="GBO95" s="273"/>
      <c r="GBP95"/>
      <c r="GBQ95" s="110"/>
      <c r="GBR95" s="91"/>
      <c r="GBS95" s="261"/>
      <c r="GBT95" s="261"/>
      <c r="GBU95" s="261"/>
      <c r="GBV95" s="273"/>
      <c r="GBW95" s="273"/>
      <c r="GBX95"/>
      <c r="GBY95" s="110"/>
      <c r="GBZ95" s="91"/>
      <c r="GCA95" s="261"/>
      <c r="GCB95" s="261"/>
      <c r="GCC95" s="261"/>
      <c r="GCD95" s="273"/>
      <c r="GCE95" s="273"/>
      <c r="GCF95"/>
      <c r="GCG95" s="110"/>
      <c r="GCH95" s="91"/>
      <c r="GCI95" s="261"/>
      <c r="GCJ95" s="261"/>
      <c r="GCK95" s="261"/>
      <c r="GCL95" s="273"/>
      <c r="GCM95" s="273"/>
      <c r="GCN95"/>
      <c r="GCO95" s="110"/>
      <c r="GCP95" s="91"/>
      <c r="GCQ95" s="261"/>
      <c r="GCR95" s="261"/>
      <c r="GCS95" s="261"/>
      <c r="GCT95" s="273"/>
      <c r="GCU95" s="273"/>
      <c r="GCV95"/>
      <c r="GCW95" s="110"/>
      <c r="GCX95" s="91"/>
      <c r="GCY95" s="261"/>
      <c r="GCZ95" s="261"/>
      <c r="GDA95" s="261"/>
      <c r="GDB95" s="273"/>
      <c r="GDC95" s="273"/>
      <c r="GDD95"/>
      <c r="GDE95" s="110"/>
      <c r="GDF95" s="91"/>
      <c r="GDG95" s="261"/>
      <c r="GDH95" s="261"/>
      <c r="GDI95" s="261"/>
      <c r="GDJ95" s="273"/>
      <c r="GDK95" s="273"/>
      <c r="GDL95"/>
      <c r="GDM95" s="110"/>
      <c r="GDN95" s="91"/>
      <c r="GDO95" s="261"/>
      <c r="GDP95" s="261"/>
      <c r="GDQ95" s="261"/>
      <c r="GDR95" s="273"/>
      <c r="GDS95" s="273"/>
      <c r="GDT95"/>
      <c r="GDU95" s="110"/>
      <c r="GDV95" s="91"/>
      <c r="GDW95" s="261"/>
      <c r="GDX95" s="261"/>
      <c r="GDY95" s="261"/>
      <c r="GDZ95" s="273"/>
      <c r="GEA95" s="273"/>
      <c r="GEB95"/>
      <c r="GEC95" s="110"/>
      <c r="GED95" s="91"/>
      <c r="GEE95" s="261"/>
      <c r="GEF95" s="261"/>
      <c r="GEG95" s="261"/>
      <c r="GEH95" s="273"/>
      <c r="GEI95" s="273"/>
      <c r="GEJ95"/>
      <c r="GEK95" s="110"/>
      <c r="GEL95" s="91"/>
      <c r="GEM95" s="261"/>
      <c r="GEN95" s="261"/>
      <c r="GEO95" s="261"/>
      <c r="GEP95" s="273"/>
      <c r="GEQ95" s="273"/>
      <c r="GER95"/>
      <c r="GES95" s="110"/>
      <c r="GET95" s="91"/>
      <c r="GEU95" s="261"/>
      <c r="GEV95" s="261"/>
      <c r="GEW95" s="261"/>
      <c r="GEX95" s="273"/>
      <c r="GEY95" s="273"/>
      <c r="GEZ95"/>
      <c r="GFA95" s="110"/>
      <c r="GFB95" s="91"/>
      <c r="GFC95" s="261"/>
      <c r="GFD95" s="261"/>
      <c r="GFE95" s="261"/>
      <c r="GFF95" s="273"/>
      <c r="GFG95" s="273"/>
      <c r="GFH95"/>
      <c r="GFI95" s="110"/>
      <c r="GFJ95" s="91"/>
      <c r="GFK95" s="261"/>
      <c r="GFL95" s="261"/>
      <c r="GFM95" s="261"/>
      <c r="GFN95" s="273"/>
      <c r="GFO95" s="273"/>
      <c r="GFP95"/>
      <c r="GFQ95" s="110"/>
      <c r="GFR95" s="91"/>
      <c r="GFS95" s="261"/>
      <c r="GFT95" s="261"/>
      <c r="GFU95" s="261"/>
      <c r="GFV95" s="273"/>
      <c r="GFW95" s="273"/>
      <c r="GFX95"/>
      <c r="GFY95" s="110"/>
      <c r="GFZ95" s="91"/>
      <c r="GGA95" s="261"/>
      <c r="GGB95" s="261"/>
      <c r="GGC95" s="261"/>
      <c r="GGD95" s="273"/>
      <c r="GGE95" s="273"/>
      <c r="GGF95"/>
      <c r="GGG95" s="110"/>
      <c r="GGH95" s="91"/>
      <c r="GGI95" s="261"/>
      <c r="GGJ95" s="261"/>
      <c r="GGK95" s="261"/>
      <c r="GGL95" s="273"/>
      <c r="GGM95" s="273"/>
      <c r="GGN95"/>
      <c r="GGO95" s="110"/>
      <c r="GGP95" s="91"/>
      <c r="GGQ95" s="261"/>
      <c r="GGR95" s="261"/>
      <c r="GGS95" s="261"/>
      <c r="GGT95" s="273"/>
      <c r="GGU95" s="273"/>
      <c r="GGV95"/>
      <c r="GGW95" s="110"/>
      <c r="GGX95" s="91"/>
      <c r="GGY95" s="261"/>
      <c r="GGZ95" s="261"/>
      <c r="GHA95" s="261"/>
      <c r="GHB95" s="273"/>
      <c r="GHC95" s="273"/>
      <c r="GHD95"/>
      <c r="GHE95" s="110"/>
      <c r="GHF95" s="91"/>
      <c r="GHG95" s="261"/>
      <c r="GHH95" s="261"/>
      <c r="GHI95" s="261"/>
      <c r="GHJ95" s="273"/>
      <c r="GHK95" s="273"/>
      <c r="GHL95"/>
      <c r="GHM95" s="110"/>
      <c r="GHN95" s="91"/>
      <c r="GHO95" s="261"/>
      <c r="GHP95" s="261"/>
      <c r="GHQ95" s="261"/>
      <c r="GHR95" s="273"/>
      <c r="GHS95" s="273"/>
      <c r="GHT95"/>
      <c r="GHU95" s="110"/>
      <c r="GHV95" s="91"/>
      <c r="GHW95" s="261"/>
      <c r="GHX95" s="261"/>
      <c r="GHY95" s="261"/>
      <c r="GHZ95" s="273"/>
      <c r="GIA95" s="273"/>
      <c r="GIB95"/>
      <c r="GIC95" s="110"/>
      <c r="GID95" s="91"/>
      <c r="GIE95" s="261"/>
      <c r="GIF95" s="261"/>
      <c r="GIG95" s="261"/>
      <c r="GIH95" s="273"/>
      <c r="GII95" s="273"/>
      <c r="GIJ95"/>
      <c r="GIK95" s="110"/>
      <c r="GIL95" s="91"/>
      <c r="GIM95" s="261"/>
      <c r="GIN95" s="261"/>
      <c r="GIO95" s="261"/>
      <c r="GIP95" s="273"/>
      <c r="GIQ95" s="273"/>
      <c r="GIR95"/>
      <c r="GIS95" s="110"/>
      <c r="GIT95" s="91"/>
      <c r="GIU95" s="261"/>
      <c r="GIV95" s="261"/>
      <c r="GIW95" s="261"/>
      <c r="GIX95" s="273"/>
      <c r="GIY95" s="273"/>
      <c r="GIZ95"/>
      <c r="GJA95" s="110"/>
      <c r="GJB95" s="91"/>
      <c r="GJC95" s="261"/>
      <c r="GJD95" s="261"/>
      <c r="GJE95" s="261"/>
      <c r="GJF95" s="273"/>
      <c r="GJG95" s="273"/>
      <c r="GJH95"/>
      <c r="GJI95" s="110"/>
      <c r="GJJ95" s="91"/>
      <c r="GJK95" s="261"/>
      <c r="GJL95" s="261"/>
      <c r="GJM95" s="261"/>
      <c r="GJN95" s="273"/>
      <c r="GJO95" s="273"/>
      <c r="GJP95"/>
      <c r="GJQ95" s="110"/>
      <c r="GJR95" s="91"/>
      <c r="GJS95" s="261"/>
      <c r="GJT95" s="261"/>
      <c r="GJU95" s="261"/>
      <c r="GJV95" s="273"/>
      <c r="GJW95" s="273"/>
      <c r="GJX95"/>
      <c r="GJY95" s="110"/>
      <c r="GJZ95" s="91"/>
      <c r="GKA95" s="261"/>
      <c r="GKB95" s="261"/>
      <c r="GKC95" s="261"/>
      <c r="GKD95" s="273"/>
      <c r="GKE95" s="273"/>
      <c r="GKF95"/>
      <c r="GKG95" s="110"/>
      <c r="GKH95" s="91"/>
      <c r="GKI95" s="261"/>
      <c r="GKJ95" s="261"/>
      <c r="GKK95" s="261"/>
      <c r="GKL95" s="273"/>
      <c r="GKM95" s="273"/>
      <c r="GKN95"/>
      <c r="GKO95" s="110"/>
      <c r="GKP95" s="91"/>
      <c r="GKQ95" s="261"/>
      <c r="GKR95" s="261"/>
      <c r="GKS95" s="261"/>
      <c r="GKT95" s="273"/>
      <c r="GKU95" s="273"/>
      <c r="GKV95"/>
      <c r="GKW95" s="110"/>
      <c r="GKX95" s="91"/>
      <c r="GKY95" s="261"/>
      <c r="GKZ95" s="261"/>
      <c r="GLA95" s="261"/>
      <c r="GLB95" s="273"/>
      <c r="GLC95" s="273"/>
      <c r="GLD95"/>
      <c r="GLE95" s="110"/>
      <c r="GLF95" s="91"/>
      <c r="GLG95" s="261"/>
      <c r="GLH95" s="261"/>
      <c r="GLI95" s="261"/>
      <c r="GLJ95" s="273"/>
      <c r="GLK95" s="273"/>
      <c r="GLL95"/>
      <c r="GLM95" s="110"/>
      <c r="GLN95" s="91"/>
      <c r="GLO95" s="261"/>
      <c r="GLP95" s="261"/>
      <c r="GLQ95" s="261"/>
      <c r="GLR95" s="273"/>
      <c r="GLS95" s="273"/>
      <c r="GLT95"/>
      <c r="GLU95" s="110"/>
      <c r="GLV95" s="91"/>
      <c r="GLW95" s="261"/>
      <c r="GLX95" s="261"/>
      <c r="GLY95" s="261"/>
      <c r="GLZ95" s="273"/>
      <c r="GMA95" s="273"/>
      <c r="GMB95"/>
      <c r="GMC95" s="110"/>
      <c r="GMD95" s="91"/>
      <c r="GME95" s="261"/>
      <c r="GMF95" s="261"/>
      <c r="GMG95" s="261"/>
      <c r="GMH95" s="273"/>
      <c r="GMI95" s="273"/>
      <c r="GMJ95"/>
      <c r="GMK95" s="110"/>
      <c r="GML95" s="91"/>
      <c r="GMM95" s="261"/>
      <c r="GMN95" s="261"/>
      <c r="GMO95" s="261"/>
      <c r="GMP95" s="273"/>
      <c r="GMQ95" s="273"/>
      <c r="GMR95"/>
      <c r="GMS95" s="110"/>
      <c r="GMT95" s="91"/>
      <c r="GMU95" s="261"/>
      <c r="GMV95" s="261"/>
      <c r="GMW95" s="261"/>
      <c r="GMX95" s="273"/>
      <c r="GMY95" s="273"/>
      <c r="GMZ95"/>
      <c r="GNA95" s="110"/>
      <c r="GNB95" s="91"/>
      <c r="GNC95" s="261"/>
      <c r="GND95" s="261"/>
      <c r="GNE95" s="261"/>
      <c r="GNF95" s="273"/>
      <c r="GNG95" s="273"/>
      <c r="GNH95"/>
      <c r="GNI95" s="110"/>
      <c r="GNJ95" s="91"/>
      <c r="GNK95" s="261"/>
      <c r="GNL95" s="261"/>
      <c r="GNM95" s="261"/>
      <c r="GNN95" s="273"/>
      <c r="GNO95" s="273"/>
      <c r="GNP95"/>
      <c r="GNQ95" s="110"/>
      <c r="GNR95" s="91"/>
      <c r="GNS95" s="261"/>
      <c r="GNT95" s="261"/>
      <c r="GNU95" s="261"/>
      <c r="GNV95" s="273"/>
      <c r="GNW95" s="273"/>
      <c r="GNX95"/>
      <c r="GNY95" s="110"/>
      <c r="GNZ95" s="91"/>
      <c r="GOA95" s="261"/>
      <c r="GOB95" s="261"/>
      <c r="GOC95" s="261"/>
      <c r="GOD95" s="273"/>
      <c r="GOE95" s="273"/>
      <c r="GOF95"/>
      <c r="GOG95" s="110"/>
      <c r="GOH95" s="91"/>
      <c r="GOI95" s="261"/>
      <c r="GOJ95" s="261"/>
      <c r="GOK95" s="261"/>
      <c r="GOL95" s="273"/>
      <c r="GOM95" s="273"/>
      <c r="GON95"/>
      <c r="GOO95" s="110"/>
      <c r="GOP95" s="91"/>
      <c r="GOQ95" s="261"/>
      <c r="GOR95" s="261"/>
      <c r="GOS95" s="261"/>
      <c r="GOT95" s="273"/>
      <c r="GOU95" s="273"/>
      <c r="GOV95"/>
      <c r="GOW95" s="110"/>
      <c r="GOX95" s="91"/>
      <c r="GOY95" s="261"/>
      <c r="GOZ95" s="261"/>
      <c r="GPA95" s="261"/>
      <c r="GPB95" s="273"/>
      <c r="GPC95" s="273"/>
      <c r="GPD95"/>
      <c r="GPE95" s="110"/>
      <c r="GPF95" s="91"/>
      <c r="GPG95" s="261"/>
      <c r="GPH95" s="261"/>
      <c r="GPI95" s="261"/>
      <c r="GPJ95" s="273"/>
      <c r="GPK95" s="273"/>
      <c r="GPL95"/>
      <c r="GPM95" s="110"/>
      <c r="GPN95" s="91"/>
      <c r="GPO95" s="261"/>
      <c r="GPP95" s="261"/>
      <c r="GPQ95" s="261"/>
      <c r="GPR95" s="273"/>
      <c r="GPS95" s="273"/>
      <c r="GPT95"/>
      <c r="GPU95" s="110"/>
      <c r="GPV95" s="91"/>
      <c r="GPW95" s="261"/>
      <c r="GPX95" s="261"/>
      <c r="GPY95" s="261"/>
      <c r="GPZ95" s="273"/>
      <c r="GQA95" s="273"/>
      <c r="GQB95"/>
      <c r="GQC95" s="110"/>
      <c r="GQD95" s="91"/>
      <c r="GQE95" s="261"/>
      <c r="GQF95" s="261"/>
      <c r="GQG95" s="261"/>
      <c r="GQH95" s="273"/>
      <c r="GQI95" s="273"/>
      <c r="GQJ95"/>
      <c r="GQK95" s="110"/>
      <c r="GQL95" s="91"/>
      <c r="GQM95" s="261"/>
      <c r="GQN95" s="261"/>
      <c r="GQO95" s="261"/>
      <c r="GQP95" s="273"/>
      <c r="GQQ95" s="273"/>
      <c r="GQR95"/>
      <c r="GQS95" s="110"/>
      <c r="GQT95" s="91"/>
      <c r="GQU95" s="261"/>
      <c r="GQV95" s="261"/>
      <c r="GQW95" s="261"/>
      <c r="GQX95" s="273"/>
      <c r="GQY95" s="273"/>
      <c r="GQZ95"/>
      <c r="GRA95" s="110"/>
      <c r="GRB95" s="91"/>
      <c r="GRC95" s="261"/>
      <c r="GRD95" s="261"/>
      <c r="GRE95" s="261"/>
      <c r="GRF95" s="273"/>
      <c r="GRG95" s="273"/>
      <c r="GRH95"/>
      <c r="GRI95" s="110"/>
      <c r="GRJ95" s="91"/>
      <c r="GRK95" s="261"/>
      <c r="GRL95" s="261"/>
      <c r="GRM95" s="261"/>
      <c r="GRN95" s="273"/>
      <c r="GRO95" s="273"/>
      <c r="GRP95"/>
      <c r="GRQ95" s="110"/>
      <c r="GRR95" s="91"/>
      <c r="GRS95" s="261"/>
      <c r="GRT95" s="261"/>
      <c r="GRU95" s="261"/>
      <c r="GRV95" s="273"/>
      <c r="GRW95" s="273"/>
      <c r="GRX95"/>
      <c r="GRY95" s="110"/>
      <c r="GRZ95" s="91"/>
      <c r="GSA95" s="261"/>
      <c r="GSB95" s="261"/>
      <c r="GSC95" s="261"/>
      <c r="GSD95" s="273"/>
      <c r="GSE95" s="273"/>
      <c r="GSF95"/>
      <c r="GSG95" s="110"/>
      <c r="GSH95" s="91"/>
      <c r="GSI95" s="261"/>
      <c r="GSJ95" s="261"/>
      <c r="GSK95" s="261"/>
      <c r="GSL95" s="273"/>
      <c r="GSM95" s="273"/>
      <c r="GSN95"/>
      <c r="GSO95" s="110"/>
      <c r="GSP95" s="91"/>
      <c r="GSQ95" s="261"/>
      <c r="GSR95" s="261"/>
      <c r="GSS95" s="261"/>
      <c r="GST95" s="273"/>
      <c r="GSU95" s="273"/>
      <c r="GSV95"/>
      <c r="GSW95" s="110"/>
      <c r="GSX95" s="91"/>
      <c r="GSY95" s="261"/>
      <c r="GSZ95" s="261"/>
      <c r="GTA95" s="261"/>
      <c r="GTB95" s="273"/>
      <c r="GTC95" s="273"/>
      <c r="GTD95"/>
      <c r="GTE95" s="110"/>
      <c r="GTF95" s="91"/>
      <c r="GTG95" s="261"/>
      <c r="GTH95" s="261"/>
      <c r="GTI95" s="261"/>
      <c r="GTJ95" s="273"/>
      <c r="GTK95" s="273"/>
      <c r="GTL95"/>
      <c r="GTM95" s="110"/>
      <c r="GTN95" s="91"/>
      <c r="GTO95" s="261"/>
      <c r="GTP95" s="261"/>
      <c r="GTQ95" s="261"/>
      <c r="GTR95" s="273"/>
      <c r="GTS95" s="273"/>
      <c r="GTT95"/>
      <c r="GTU95" s="110"/>
      <c r="GTV95" s="91"/>
      <c r="GTW95" s="261"/>
      <c r="GTX95" s="261"/>
      <c r="GTY95" s="261"/>
      <c r="GTZ95" s="273"/>
      <c r="GUA95" s="273"/>
      <c r="GUB95"/>
      <c r="GUC95" s="110"/>
      <c r="GUD95" s="91"/>
      <c r="GUE95" s="261"/>
      <c r="GUF95" s="261"/>
      <c r="GUG95" s="261"/>
      <c r="GUH95" s="273"/>
      <c r="GUI95" s="273"/>
      <c r="GUJ95"/>
      <c r="GUK95" s="110"/>
      <c r="GUL95" s="91"/>
      <c r="GUM95" s="261"/>
      <c r="GUN95" s="261"/>
      <c r="GUO95" s="261"/>
      <c r="GUP95" s="273"/>
      <c r="GUQ95" s="273"/>
      <c r="GUR95"/>
      <c r="GUS95" s="110"/>
      <c r="GUT95" s="91"/>
      <c r="GUU95" s="261"/>
      <c r="GUV95" s="261"/>
      <c r="GUW95" s="261"/>
      <c r="GUX95" s="273"/>
      <c r="GUY95" s="273"/>
      <c r="GUZ95"/>
      <c r="GVA95" s="110"/>
      <c r="GVB95" s="91"/>
      <c r="GVC95" s="261"/>
      <c r="GVD95" s="261"/>
      <c r="GVE95" s="261"/>
      <c r="GVF95" s="273"/>
      <c r="GVG95" s="273"/>
      <c r="GVH95"/>
      <c r="GVI95" s="110"/>
      <c r="GVJ95" s="91"/>
      <c r="GVK95" s="261"/>
      <c r="GVL95" s="261"/>
      <c r="GVM95" s="261"/>
      <c r="GVN95" s="273"/>
      <c r="GVO95" s="273"/>
      <c r="GVP95"/>
      <c r="GVQ95" s="110"/>
      <c r="GVR95" s="91"/>
      <c r="GVS95" s="261"/>
      <c r="GVT95" s="261"/>
      <c r="GVU95" s="261"/>
      <c r="GVV95" s="273"/>
      <c r="GVW95" s="273"/>
      <c r="GVX95"/>
      <c r="GVY95" s="110"/>
      <c r="GVZ95" s="91"/>
      <c r="GWA95" s="261"/>
      <c r="GWB95" s="261"/>
      <c r="GWC95" s="261"/>
      <c r="GWD95" s="273"/>
      <c r="GWE95" s="273"/>
      <c r="GWF95"/>
      <c r="GWG95" s="110"/>
      <c r="GWH95" s="91"/>
      <c r="GWI95" s="261"/>
      <c r="GWJ95" s="261"/>
      <c r="GWK95" s="261"/>
      <c r="GWL95" s="273"/>
      <c r="GWM95" s="273"/>
      <c r="GWN95"/>
      <c r="GWO95" s="110"/>
      <c r="GWP95" s="91"/>
      <c r="GWQ95" s="261"/>
      <c r="GWR95" s="261"/>
      <c r="GWS95" s="261"/>
      <c r="GWT95" s="273"/>
      <c r="GWU95" s="273"/>
      <c r="GWV95"/>
      <c r="GWW95" s="110"/>
      <c r="GWX95" s="91"/>
      <c r="GWY95" s="261"/>
      <c r="GWZ95" s="261"/>
      <c r="GXA95" s="261"/>
      <c r="GXB95" s="273"/>
      <c r="GXC95" s="273"/>
      <c r="GXD95"/>
      <c r="GXE95" s="110"/>
      <c r="GXF95" s="91"/>
      <c r="GXG95" s="261"/>
      <c r="GXH95" s="261"/>
      <c r="GXI95" s="261"/>
      <c r="GXJ95" s="273"/>
      <c r="GXK95" s="273"/>
      <c r="GXL95"/>
      <c r="GXM95" s="110"/>
      <c r="GXN95" s="91"/>
      <c r="GXO95" s="261"/>
      <c r="GXP95" s="261"/>
      <c r="GXQ95" s="261"/>
      <c r="GXR95" s="273"/>
      <c r="GXS95" s="273"/>
      <c r="GXT95"/>
      <c r="GXU95" s="110"/>
      <c r="GXV95" s="91"/>
      <c r="GXW95" s="261"/>
      <c r="GXX95" s="261"/>
      <c r="GXY95" s="261"/>
      <c r="GXZ95" s="273"/>
      <c r="GYA95" s="273"/>
      <c r="GYB95"/>
      <c r="GYC95" s="110"/>
      <c r="GYD95" s="91"/>
      <c r="GYE95" s="261"/>
      <c r="GYF95" s="261"/>
      <c r="GYG95" s="261"/>
      <c r="GYH95" s="273"/>
      <c r="GYI95" s="273"/>
      <c r="GYJ95"/>
      <c r="GYK95" s="110"/>
      <c r="GYL95" s="91"/>
      <c r="GYM95" s="261"/>
      <c r="GYN95" s="261"/>
      <c r="GYO95" s="261"/>
      <c r="GYP95" s="273"/>
      <c r="GYQ95" s="273"/>
      <c r="GYR95"/>
      <c r="GYS95" s="110"/>
      <c r="GYT95" s="91"/>
      <c r="GYU95" s="261"/>
      <c r="GYV95" s="261"/>
      <c r="GYW95" s="261"/>
      <c r="GYX95" s="273"/>
      <c r="GYY95" s="273"/>
      <c r="GYZ95"/>
      <c r="GZA95" s="110"/>
      <c r="GZB95" s="91"/>
      <c r="GZC95" s="261"/>
      <c r="GZD95" s="261"/>
      <c r="GZE95" s="261"/>
      <c r="GZF95" s="273"/>
      <c r="GZG95" s="273"/>
      <c r="GZH95"/>
      <c r="GZI95" s="110"/>
      <c r="GZJ95" s="91"/>
      <c r="GZK95" s="261"/>
      <c r="GZL95" s="261"/>
      <c r="GZM95" s="261"/>
      <c r="GZN95" s="273"/>
      <c r="GZO95" s="273"/>
      <c r="GZP95"/>
      <c r="GZQ95" s="110"/>
      <c r="GZR95" s="91"/>
      <c r="GZS95" s="261"/>
      <c r="GZT95" s="261"/>
      <c r="GZU95" s="261"/>
      <c r="GZV95" s="273"/>
      <c r="GZW95" s="273"/>
      <c r="GZX95"/>
      <c r="GZY95" s="110"/>
      <c r="GZZ95" s="91"/>
      <c r="HAA95" s="261"/>
      <c r="HAB95" s="261"/>
      <c r="HAC95" s="261"/>
      <c r="HAD95" s="273"/>
      <c r="HAE95" s="273"/>
      <c r="HAF95"/>
      <c r="HAG95" s="110"/>
      <c r="HAH95" s="91"/>
      <c r="HAI95" s="261"/>
      <c r="HAJ95" s="261"/>
      <c r="HAK95" s="261"/>
      <c r="HAL95" s="273"/>
      <c r="HAM95" s="273"/>
      <c r="HAN95"/>
      <c r="HAO95" s="110"/>
      <c r="HAP95" s="91"/>
      <c r="HAQ95" s="261"/>
      <c r="HAR95" s="261"/>
      <c r="HAS95" s="261"/>
      <c r="HAT95" s="273"/>
      <c r="HAU95" s="273"/>
      <c r="HAV95"/>
      <c r="HAW95" s="110"/>
      <c r="HAX95" s="91"/>
      <c r="HAY95" s="261"/>
      <c r="HAZ95" s="261"/>
      <c r="HBA95" s="261"/>
      <c r="HBB95" s="273"/>
      <c r="HBC95" s="273"/>
      <c r="HBD95"/>
      <c r="HBE95" s="110"/>
      <c r="HBF95" s="91"/>
      <c r="HBG95" s="261"/>
      <c r="HBH95" s="261"/>
      <c r="HBI95" s="261"/>
      <c r="HBJ95" s="273"/>
      <c r="HBK95" s="273"/>
      <c r="HBL95"/>
      <c r="HBM95" s="110"/>
      <c r="HBN95" s="91"/>
      <c r="HBO95" s="261"/>
      <c r="HBP95" s="261"/>
      <c r="HBQ95" s="261"/>
      <c r="HBR95" s="273"/>
      <c r="HBS95" s="273"/>
      <c r="HBT95"/>
      <c r="HBU95" s="110"/>
      <c r="HBV95" s="91"/>
      <c r="HBW95" s="261"/>
      <c r="HBX95" s="261"/>
      <c r="HBY95" s="261"/>
      <c r="HBZ95" s="273"/>
      <c r="HCA95" s="273"/>
      <c r="HCB95"/>
      <c r="HCC95" s="110"/>
      <c r="HCD95" s="91"/>
      <c r="HCE95" s="261"/>
      <c r="HCF95" s="261"/>
      <c r="HCG95" s="261"/>
      <c r="HCH95" s="273"/>
      <c r="HCI95" s="273"/>
      <c r="HCJ95"/>
      <c r="HCK95" s="110"/>
      <c r="HCL95" s="91"/>
      <c r="HCM95" s="261"/>
      <c r="HCN95" s="261"/>
      <c r="HCO95" s="261"/>
      <c r="HCP95" s="273"/>
      <c r="HCQ95" s="273"/>
      <c r="HCR95"/>
      <c r="HCS95" s="110"/>
      <c r="HCT95" s="91"/>
      <c r="HCU95" s="261"/>
      <c r="HCV95" s="261"/>
      <c r="HCW95" s="261"/>
      <c r="HCX95" s="273"/>
      <c r="HCY95" s="273"/>
      <c r="HCZ95"/>
      <c r="HDA95" s="110"/>
      <c r="HDB95" s="91"/>
      <c r="HDC95" s="261"/>
      <c r="HDD95" s="261"/>
      <c r="HDE95" s="261"/>
      <c r="HDF95" s="273"/>
      <c r="HDG95" s="273"/>
      <c r="HDH95"/>
      <c r="HDI95" s="110"/>
      <c r="HDJ95" s="91"/>
      <c r="HDK95" s="261"/>
      <c r="HDL95" s="261"/>
      <c r="HDM95" s="261"/>
      <c r="HDN95" s="273"/>
      <c r="HDO95" s="273"/>
      <c r="HDP95"/>
      <c r="HDQ95" s="110"/>
      <c r="HDR95" s="91"/>
      <c r="HDS95" s="261"/>
      <c r="HDT95" s="261"/>
      <c r="HDU95" s="261"/>
      <c r="HDV95" s="273"/>
      <c r="HDW95" s="273"/>
      <c r="HDX95"/>
      <c r="HDY95" s="110"/>
      <c r="HDZ95" s="91"/>
      <c r="HEA95" s="261"/>
      <c r="HEB95" s="261"/>
      <c r="HEC95" s="261"/>
      <c r="HED95" s="273"/>
      <c r="HEE95" s="273"/>
      <c r="HEF95"/>
      <c r="HEG95" s="110"/>
      <c r="HEH95" s="91"/>
      <c r="HEI95" s="261"/>
      <c r="HEJ95" s="261"/>
      <c r="HEK95" s="261"/>
      <c r="HEL95" s="273"/>
      <c r="HEM95" s="273"/>
      <c r="HEN95"/>
      <c r="HEO95" s="110"/>
      <c r="HEP95" s="91"/>
      <c r="HEQ95" s="261"/>
      <c r="HER95" s="261"/>
      <c r="HES95" s="261"/>
      <c r="HET95" s="273"/>
      <c r="HEU95" s="273"/>
      <c r="HEV95"/>
      <c r="HEW95" s="110"/>
      <c r="HEX95" s="91"/>
      <c r="HEY95" s="261"/>
      <c r="HEZ95" s="261"/>
      <c r="HFA95" s="261"/>
      <c r="HFB95" s="273"/>
      <c r="HFC95" s="273"/>
      <c r="HFD95"/>
      <c r="HFE95" s="110"/>
      <c r="HFF95" s="91"/>
      <c r="HFG95" s="261"/>
      <c r="HFH95" s="261"/>
      <c r="HFI95" s="261"/>
      <c r="HFJ95" s="273"/>
      <c r="HFK95" s="273"/>
      <c r="HFL95"/>
      <c r="HFM95" s="110"/>
      <c r="HFN95" s="91"/>
      <c r="HFO95" s="261"/>
      <c r="HFP95" s="261"/>
      <c r="HFQ95" s="261"/>
      <c r="HFR95" s="273"/>
      <c r="HFS95" s="273"/>
      <c r="HFT95"/>
      <c r="HFU95" s="110"/>
      <c r="HFV95" s="91"/>
      <c r="HFW95" s="261"/>
      <c r="HFX95" s="261"/>
      <c r="HFY95" s="261"/>
      <c r="HFZ95" s="273"/>
      <c r="HGA95" s="273"/>
      <c r="HGB95"/>
      <c r="HGC95" s="110"/>
      <c r="HGD95" s="91"/>
      <c r="HGE95" s="261"/>
      <c r="HGF95" s="261"/>
      <c r="HGG95" s="261"/>
      <c r="HGH95" s="273"/>
      <c r="HGI95" s="273"/>
      <c r="HGJ95"/>
      <c r="HGK95" s="110"/>
      <c r="HGL95" s="91"/>
      <c r="HGM95" s="261"/>
      <c r="HGN95" s="261"/>
      <c r="HGO95" s="261"/>
      <c r="HGP95" s="273"/>
      <c r="HGQ95" s="273"/>
      <c r="HGR95"/>
      <c r="HGS95" s="110"/>
      <c r="HGT95" s="91"/>
      <c r="HGU95" s="261"/>
      <c r="HGV95" s="261"/>
      <c r="HGW95" s="261"/>
      <c r="HGX95" s="273"/>
      <c r="HGY95" s="273"/>
      <c r="HGZ95"/>
      <c r="HHA95" s="110"/>
      <c r="HHB95" s="91"/>
      <c r="HHC95" s="261"/>
      <c r="HHD95" s="261"/>
      <c r="HHE95" s="261"/>
      <c r="HHF95" s="273"/>
      <c r="HHG95" s="273"/>
      <c r="HHH95"/>
      <c r="HHI95" s="110"/>
      <c r="HHJ95" s="91"/>
      <c r="HHK95" s="261"/>
      <c r="HHL95" s="261"/>
      <c r="HHM95" s="261"/>
      <c r="HHN95" s="273"/>
      <c r="HHO95" s="273"/>
      <c r="HHP95"/>
      <c r="HHQ95" s="110"/>
      <c r="HHR95" s="91"/>
      <c r="HHS95" s="261"/>
      <c r="HHT95" s="261"/>
      <c r="HHU95" s="261"/>
      <c r="HHV95" s="273"/>
      <c r="HHW95" s="273"/>
      <c r="HHX95"/>
      <c r="HHY95" s="110"/>
      <c r="HHZ95" s="91"/>
      <c r="HIA95" s="261"/>
      <c r="HIB95" s="261"/>
      <c r="HIC95" s="261"/>
      <c r="HID95" s="273"/>
      <c r="HIE95" s="273"/>
      <c r="HIF95"/>
      <c r="HIG95" s="110"/>
      <c r="HIH95" s="91"/>
      <c r="HII95" s="261"/>
      <c r="HIJ95" s="261"/>
      <c r="HIK95" s="261"/>
      <c r="HIL95" s="273"/>
      <c r="HIM95" s="273"/>
      <c r="HIN95"/>
      <c r="HIO95" s="110"/>
      <c r="HIP95" s="91"/>
      <c r="HIQ95" s="261"/>
      <c r="HIR95" s="261"/>
      <c r="HIS95" s="261"/>
      <c r="HIT95" s="273"/>
      <c r="HIU95" s="273"/>
      <c r="HIV95"/>
      <c r="HIW95" s="110"/>
      <c r="HIX95" s="91"/>
      <c r="HIY95" s="261"/>
      <c r="HIZ95" s="261"/>
      <c r="HJA95" s="261"/>
      <c r="HJB95" s="273"/>
      <c r="HJC95" s="273"/>
      <c r="HJD95"/>
      <c r="HJE95" s="110"/>
      <c r="HJF95" s="91"/>
      <c r="HJG95" s="261"/>
      <c r="HJH95" s="261"/>
      <c r="HJI95" s="261"/>
      <c r="HJJ95" s="273"/>
      <c r="HJK95" s="273"/>
      <c r="HJL95"/>
      <c r="HJM95" s="110"/>
      <c r="HJN95" s="91"/>
      <c r="HJO95" s="261"/>
      <c r="HJP95" s="261"/>
      <c r="HJQ95" s="261"/>
      <c r="HJR95" s="273"/>
      <c r="HJS95" s="273"/>
      <c r="HJT95"/>
      <c r="HJU95" s="110"/>
      <c r="HJV95" s="91"/>
      <c r="HJW95" s="261"/>
      <c r="HJX95" s="261"/>
      <c r="HJY95" s="261"/>
      <c r="HJZ95" s="273"/>
      <c r="HKA95" s="273"/>
      <c r="HKB95"/>
      <c r="HKC95" s="110"/>
      <c r="HKD95" s="91"/>
      <c r="HKE95" s="261"/>
      <c r="HKF95" s="261"/>
      <c r="HKG95" s="261"/>
      <c r="HKH95" s="273"/>
      <c r="HKI95" s="273"/>
      <c r="HKJ95"/>
      <c r="HKK95" s="110"/>
      <c r="HKL95" s="91"/>
      <c r="HKM95" s="261"/>
      <c r="HKN95" s="261"/>
      <c r="HKO95" s="261"/>
      <c r="HKP95" s="273"/>
      <c r="HKQ95" s="273"/>
      <c r="HKR95"/>
      <c r="HKS95" s="110"/>
      <c r="HKT95" s="91"/>
      <c r="HKU95" s="261"/>
      <c r="HKV95" s="261"/>
      <c r="HKW95" s="261"/>
      <c r="HKX95" s="273"/>
      <c r="HKY95" s="273"/>
      <c r="HKZ95"/>
      <c r="HLA95" s="110"/>
      <c r="HLB95" s="91"/>
      <c r="HLC95" s="261"/>
      <c r="HLD95" s="261"/>
      <c r="HLE95" s="261"/>
      <c r="HLF95" s="273"/>
      <c r="HLG95" s="273"/>
      <c r="HLH95"/>
      <c r="HLI95" s="110"/>
      <c r="HLJ95" s="91"/>
      <c r="HLK95" s="261"/>
      <c r="HLL95" s="261"/>
      <c r="HLM95" s="261"/>
      <c r="HLN95" s="273"/>
      <c r="HLO95" s="273"/>
      <c r="HLP95"/>
      <c r="HLQ95" s="110"/>
      <c r="HLR95" s="91"/>
      <c r="HLS95" s="261"/>
      <c r="HLT95" s="261"/>
      <c r="HLU95" s="261"/>
      <c r="HLV95" s="273"/>
      <c r="HLW95" s="273"/>
      <c r="HLX95"/>
      <c r="HLY95" s="110"/>
      <c r="HLZ95" s="91"/>
      <c r="HMA95" s="261"/>
      <c r="HMB95" s="261"/>
      <c r="HMC95" s="261"/>
      <c r="HMD95" s="273"/>
      <c r="HME95" s="273"/>
      <c r="HMF95"/>
      <c r="HMG95" s="110"/>
      <c r="HMH95" s="91"/>
      <c r="HMI95" s="261"/>
      <c r="HMJ95" s="261"/>
      <c r="HMK95" s="261"/>
      <c r="HML95" s="273"/>
      <c r="HMM95" s="273"/>
      <c r="HMN95"/>
      <c r="HMO95" s="110"/>
      <c r="HMP95" s="91"/>
      <c r="HMQ95" s="261"/>
      <c r="HMR95" s="261"/>
      <c r="HMS95" s="261"/>
      <c r="HMT95" s="273"/>
      <c r="HMU95" s="273"/>
      <c r="HMV95"/>
      <c r="HMW95" s="110"/>
      <c r="HMX95" s="91"/>
      <c r="HMY95" s="261"/>
      <c r="HMZ95" s="261"/>
      <c r="HNA95" s="261"/>
      <c r="HNB95" s="273"/>
      <c r="HNC95" s="273"/>
      <c r="HND95"/>
      <c r="HNE95" s="110"/>
      <c r="HNF95" s="91"/>
      <c r="HNG95" s="261"/>
      <c r="HNH95" s="261"/>
      <c r="HNI95" s="261"/>
      <c r="HNJ95" s="273"/>
      <c r="HNK95" s="273"/>
      <c r="HNL95"/>
      <c r="HNM95" s="110"/>
      <c r="HNN95" s="91"/>
      <c r="HNO95" s="261"/>
      <c r="HNP95" s="261"/>
      <c r="HNQ95" s="261"/>
      <c r="HNR95" s="273"/>
      <c r="HNS95" s="273"/>
      <c r="HNT95"/>
      <c r="HNU95" s="110"/>
      <c r="HNV95" s="91"/>
      <c r="HNW95" s="261"/>
      <c r="HNX95" s="261"/>
      <c r="HNY95" s="261"/>
      <c r="HNZ95" s="273"/>
      <c r="HOA95" s="273"/>
      <c r="HOB95"/>
      <c r="HOC95" s="110"/>
      <c r="HOD95" s="91"/>
      <c r="HOE95" s="261"/>
      <c r="HOF95" s="261"/>
      <c r="HOG95" s="261"/>
      <c r="HOH95" s="273"/>
      <c r="HOI95" s="273"/>
      <c r="HOJ95"/>
      <c r="HOK95" s="110"/>
      <c r="HOL95" s="91"/>
      <c r="HOM95" s="261"/>
      <c r="HON95" s="261"/>
      <c r="HOO95" s="261"/>
      <c r="HOP95" s="273"/>
      <c r="HOQ95" s="273"/>
      <c r="HOR95"/>
      <c r="HOS95" s="110"/>
      <c r="HOT95" s="91"/>
      <c r="HOU95" s="261"/>
      <c r="HOV95" s="261"/>
      <c r="HOW95" s="261"/>
      <c r="HOX95" s="273"/>
      <c r="HOY95" s="273"/>
      <c r="HOZ95"/>
      <c r="HPA95" s="110"/>
      <c r="HPB95" s="91"/>
      <c r="HPC95" s="261"/>
      <c r="HPD95" s="261"/>
      <c r="HPE95" s="261"/>
      <c r="HPF95" s="273"/>
      <c r="HPG95" s="273"/>
      <c r="HPH95"/>
      <c r="HPI95" s="110"/>
      <c r="HPJ95" s="91"/>
      <c r="HPK95" s="261"/>
      <c r="HPL95" s="261"/>
      <c r="HPM95" s="261"/>
      <c r="HPN95" s="273"/>
      <c r="HPO95" s="273"/>
      <c r="HPP95"/>
      <c r="HPQ95" s="110"/>
      <c r="HPR95" s="91"/>
      <c r="HPS95" s="261"/>
      <c r="HPT95" s="261"/>
      <c r="HPU95" s="261"/>
      <c r="HPV95" s="273"/>
      <c r="HPW95" s="273"/>
      <c r="HPX95"/>
      <c r="HPY95" s="110"/>
      <c r="HPZ95" s="91"/>
      <c r="HQA95" s="261"/>
      <c r="HQB95" s="261"/>
      <c r="HQC95" s="261"/>
      <c r="HQD95" s="273"/>
      <c r="HQE95" s="273"/>
      <c r="HQF95"/>
      <c r="HQG95" s="110"/>
      <c r="HQH95" s="91"/>
      <c r="HQI95" s="261"/>
      <c r="HQJ95" s="261"/>
      <c r="HQK95" s="261"/>
      <c r="HQL95" s="273"/>
      <c r="HQM95" s="273"/>
      <c r="HQN95"/>
      <c r="HQO95" s="110"/>
      <c r="HQP95" s="91"/>
      <c r="HQQ95" s="261"/>
      <c r="HQR95" s="261"/>
      <c r="HQS95" s="261"/>
      <c r="HQT95" s="273"/>
      <c r="HQU95" s="273"/>
      <c r="HQV95"/>
      <c r="HQW95" s="110"/>
      <c r="HQX95" s="91"/>
      <c r="HQY95" s="261"/>
      <c r="HQZ95" s="261"/>
      <c r="HRA95" s="261"/>
      <c r="HRB95" s="273"/>
      <c r="HRC95" s="273"/>
      <c r="HRD95"/>
      <c r="HRE95" s="110"/>
      <c r="HRF95" s="91"/>
      <c r="HRG95" s="261"/>
      <c r="HRH95" s="261"/>
      <c r="HRI95" s="261"/>
      <c r="HRJ95" s="273"/>
      <c r="HRK95" s="273"/>
      <c r="HRL95"/>
      <c r="HRM95" s="110"/>
      <c r="HRN95" s="91"/>
      <c r="HRO95" s="261"/>
      <c r="HRP95" s="261"/>
      <c r="HRQ95" s="261"/>
      <c r="HRR95" s="273"/>
      <c r="HRS95" s="273"/>
      <c r="HRT95"/>
      <c r="HRU95" s="110"/>
      <c r="HRV95" s="91"/>
      <c r="HRW95" s="261"/>
      <c r="HRX95" s="261"/>
      <c r="HRY95" s="261"/>
      <c r="HRZ95" s="273"/>
      <c r="HSA95" s="273"/>
      <c r="HSB95"/>
      <c r="HSC95" s="110"/>
      <c r="HSD95" s="91"/>
      <c r="HSE95" s="261"/>
      <c r="HSF95" s="261"/>
      <c r="HSG95" s="261"/>
      <c r="HSH95" s="273"/>
      <c r="HSI95" s="273"/>
      <c r="HSJ95"/>
      <c r="HSK95" s="110"/>
      <c r="HSL95" s="91"/>
      <c r="HSM95" s="261"/>
      <c r="HSN95" s="261"/>
      <c r="HSO95" s="261"/>
      <c r="HSP95" s="273"/>
      <c r="HSQ95" s="273"/>
      <c r="HSR95"/>
      <c r="HSS95" s="110"/>
      <c r="HST95" s="91"/>
      <c r="HSU95" s="261"/>
      <c r="HSV95" s="261"/>
      <c r="HSW95" s="261"/>
      <c r="HSX95" s="273"/>
      <c r="HSY95" s="273"/>
      <c r="HSZ95"/>
      <c r="HTA95" s="110"/>
      <c r="HTB95" s="91"/>
      <c r="HTC95" s="261"/>
      <c r="HTD95" s="261"/>
      <c r="HTE95" s="261"/>
      <c r="HTF95" s="273"/>
      <c r="HTG95" s="273"/>
      <c r="HTH95"/>
      <c r="HTI95" s="110"/>
      <c r="HTJ95" s="91"/>
      <c r="HTK95" s="261"/>
      <c r="HTL95" s="261"/>
      <c r="HTM95" s="261"/>
      <c r="HTN95" s="273"/>
      <c r="HTO95" s="273"/>
      <c r="HTP95"/>
      <c r="HTQ95" s="110"/>
      <c r="HTR95" s="91"/>
      <c r="HTS95" s="261"/>
      <c r="HTT95" s="261"/>
      <c r="HTU95" s="261"/>
      <c r="HTV95" s="273"/>
      <c r="HTW95" s="273"/>
      <c r="HTX95"/>
      <c r="HTY95" s="110"/>
      <c r="HTZ95" s="91"/>
      <c r="HUA95" s="261"/>
      <c r="HUB95" s="261"/>
      <c r="HUC95" s="261"/>
      <c r="HUD95" s="273"/>
      <c r="HUE95" s="273"/>
      <c r="HUF95"/>
      <c r="HUG95" s="110"/>
      <c r="HUH95" s="91"/>
      <c r="HUI95" s="261"/>
      <c r="HUJ95" s="261"/>
      <c r="HUK95" s="261"/>
      <c r="HUL95" s="273"/>
      <c r="HUM95" s="273"/>
      <c r="HUN95"/>
      <c r="HUO95" s="110"/>
      <c r="HUP95" s="91"/>
      <c r="HUQ95" s="261"/>
      <c r="HUR95" s="261"/>
      <c r="HUS95" s="261"/>
      <c r="HUT95" s="273"/>
      <c r="HUU95" s="273"/>
      <c r="HUV95"/>
      <c r="HUW95" s="110"/>
      <c r="HUX95" s="91"/>
      <c r="HUY95" s="261"/>
      <c r="HUZ95" s="261"/>
      <c r="HVA95" s="261"/>
      <c r="HVB95" s="273"/>
      <c r="HVC95" s="273"/>
      <c r="HVD95"/>
      <c r="HVE95" s="110"/>
      <c r="HVF95" s="91"/>
      <c r="HVG95" s="261"/>
      <c r="HVH95" s="261"/>
      <c r="HVI95" s="261"/>
      <c r="HVJ95" s="273"/>
      <c r="HVK95" s="273"/>
      <c r="HVL95"/>
      <c r="HVM95" s="110"/>
      <c r="HVN95" s="91"/>
      <c r="HVO95" s="261"/>
      <c r="HVP95" s="261"/>
      <c r="HVQ95" s="261"/>
      <c r="HVR95" s="273"/>
      <c r="HVS95" s="273"/>
      <c r="HVT95"/>
      <c r="HVU95" s="110"/>
      <c r="HVV95" s="91"/>
      <c r="HVW95" s="261"/>
      <c r="HVX95" s="261"/>
      <c r="HVY95" s="261"/>
      <c r="HVZ95" s="273"/>
      <c r="HWA95" s="273"/>
      <c r="HWB95"/>
      <c r="HWC95" s="110"/>
      <c r="HWD95" s="91"/>
      <c r="HWE95" s="261"/>
      <c r="HWF95" s="261"/>
      <c r="HWG95" s="261"/>
      <c r="HWH95" s="273"/>
      <c r="HWI95" s="273"/>
      <c r="HWJ95"/>
      <c r="HWK95" s="110"/>
      <c r="HWL95" s="91"/>
      <c r="HWM95" s="261"/>
      <c r="HWN95" s="261"/>
      <c r="HWO95" s="261"/>
      <c r="HWP95" s="273"/>
      <c r="HWQ95" s="273"/>
      <c r="HWR95"/>
      <c r="HWS95" s="110"/>
      <c r="HWT95" s="91"/>
      <c r="HWU95" s="261"/>
      <c r="HWV95" s="261"/>
      <c r="HWW95" s="261"/>
      <c r="HWX95" s="273"/>
      <c r="HWY95" s="273"/>
      <c r="HWZ95"/>
      <c r="HXA95" s="110"/>
      <c r="HXB95" s="91"/>
      <c r="HXC95" s="261"/>
      <c r="HXD95" s="261"/>
      <c r="HXE95" s="261"/>
      <c r="HXF95" s="273"/>
      <c r="HXG95" s="273"/>
      <c r="HXH95"/>
      <c r="HXI95" s="110"/>
      <c r="HXJ95" s="91"/>
      <c r="HXK95" s="261"/>
      <c r="HXL95" s="261"/>
      <c r="HXM95" s="261"/>
      <c r="HXN95" s="273"/>
      <c r="HXO95" s="273"/>
      <c r="HXP95"/>
      <c r="HXQ95" s="110"/>
      <c r="HXR95" s="91"/>
      <c r="HXS95" s="261"/>
      <c r="HXT95" s="261"/>
      <c r="HXU95" s="261"/>
      <c r="HXV95" s="273"/>
      <c r="HXW95" s="273"/>
      <c r="HXX95"/>
      <c r="HXY95" s="110"/>
      <c r="HXZ95" s="91"/>
      <c r="HYA95" s="261"/>
      <c r="HYB95" s="261"/>
      <c r="HYC95" s="261"/>
      <c r="HYD95" s="273"/>
      <c r="HYE95" s="273"/>
      <c r="HYF95"/>
      <c r="HYG95" s="110"/>
      <c r="HYH95" s="91"/>
      <c r="HYI95" s="261"/>
      <c r="HYJ95" s="261"/>
      <c r="HYK95" s="261"/>
      <c r="HYL95" s="273"/>
      <c r="HYM95" s="273"/>
      <c r="HYN95"/>
      <c r="HYO95" s="110"/>
      <c r="HYP95" s="91"/>
      <c r="HYQ95" s="261"/>
      <c r="HYR95" s="261"/>
      <c r="HYS95" s="261"/>
      <c r="HYT95" s="273"/>
      <c r="HYU95" s="273"/>
      <c r="HYV95"/>
      <c r="HYW95" s="110"/>
      <c r="HYX95" s="91"/>
      <c r="HYY95" s="261"/>
      <c r="HYZ95" s="261"/>
      <c r="HZA95" s="261"/>
      <c r="HZB95" s="273"/>
      <c r="HZC95" s="273"/>
      <c r="HZD95"/>
      <c r="HZE95" s="110"/>
      <c r="HZF95" s="91"/>
      <c r="HZG95" s="261"/>
      <c r="HZH95" s="261"/>
      <c r="HZI95" s="261"/>
      <c r="HZJ95" s="273"/>
      <c r="HZK95" s="273"/>
      <c r="HZL95"/>
      <c r="HZM95" s="110"/>
      <c r="HZN95" s="91"/>
      <c r="HZO95" s="261"/>
      <c r="HZP95" s="261"/>
      <c r="HZQ95" s="261"/>
      <c r="HZR95" s="273"/>
      <c r="HZS95" s="273"/>
      <c r="HZT95"/>
      <c r="HZU95" s="110"/>
      <c r="HZV95" s="91"/>
      <c r="HZW95" s="261"/>
      <c r="HZX95" s="261"/>
      <c r="HZY95" s="261"/>
      <c r="HZZ95" s="273"/>
      <c r="IAA95" s="273"/>
      <c r="IAB95"/>
      <c r="IAC95" s="110"/>
      <c r="IAD95" s="91"/>
      <c r="IAE95" s="261"/>
      <c r="IAF95" s="261"/>
      <c r="IAG95" s="261"/>
      <c r="IAH95" s="273"/>
      <c r="IAI95" s="273"/>
      <c r="IAJ95"/>
      <c r="IAK95" s="110"/>
      <c r="IAL95" s="91"/>
      <c r="IAM95" s="261"/>
      <c r="IAN95" s="261"/>
      <c r="IAO95" s="261"/>
      <c r="IAP95" s="273"/>
      <c r="IAQ95" s="273"/>
      <c r="IAR95"/>
      <c r="IAS95" s="110"/>
      <c r="IAT95" s="91"/>
      <c r="IAU95" s="261"/>
      <c r="IAV95" s="261"/>
      <c r="IAW95" s="261"/>
      <c r="IAX95" s="273"/>
      <c r="IAY95" s="273"/>
      <c r="IAZ95"/>
      <c r="IBA95" s="110"/>
      <c r="IBB95" s="91"/>
      <c r="IBC95" s="261"/>
      <c r="IBD95" s="261"/>
      <c r="IBE95" s="261"/>
      <c r="IBF95" s="273"/>
      <c r="IBG95" s="273"/>
      <c r="IBH95"/>
      <c r="IBI95" s="110"/>
      <c r="IBJ95" s="91"/>
      <c r="IBK95" s="261"/>
      <c r="IBL95" s="261"/>
      <c r="IBM95" s="261"/>
      <c r="IBN95" s="273"/>
      <c r="IBO95" s="273"/>
      <c r="IBP95"/>
      <c r="IBQ95" s="110"/>
      <c r="IBR95" s="91"/>
      <c r="IBS95" s="261"/>
      <c r="IBT95" s="261"/>
      <c r="IBU95" s="261"/>
      <c r="IBV95" s="273"/>
      <c r="IBW95" s="273"/>
      <c r="IBX95"/>
      <c r="IBY95" s="110"/>
      <c r="IBZ95" s="91"/>
      <c r="ICA95" s="261"/>
      <c r="ICB95" s="261"/>
      <c r="ICC95" s="261"/>
      <c r="ICD95" s="273"/>
      <c r="ICE95" s="273"/>
      <c r="ICF95"/>
      <c r="ICG95" s="110"/>
      <c r="ICH95" s="91"/>
      <c r="ICI95" s="261"/>
      <c r="ICJ95" s="261"/>
      <c r="ICK95" s="261"/>
      <c r="ICL95" s="273"/>
      <c r="ICM95" s="273"/>
      <c r="ICN95"/>
      <c r="ICO95" s="110"/>
      <c r="ICP95" s="91"/>
      <c r="ICQ95" s="261"/>
      <c r="ICR95" s="261"/>
      <c r="ICS95" s="261"/>
      <c r="ICT95" s="273"/>
      <c r="ICU95" s="273"/>
      <c r="ICV95"/>
      <c r="ICW95" s="110"/>
      <c r="ICX95" s="91"/>
      <c r="ICY95" s="261"/>
      <c r="ICZ95" s="261"/>
      <c r="IDA95" s="261"/>
      <c r="IDB95" s="273"/>
      <c r="IDC95" s="273"/>
      <c r="IDD95"/>
      <c r="IDE95" s="110"/>
      <c r="IDF95" s="91"/>
      <c r="IDG95" s="261"/>
      <c r="IDH95" s="261"/>
      <c r="IDI95" s="261"/>
      <c r="IDJ95" s="273"/>
      <c r="IDK95" s="273"/>
      <c r="IDL95"/>
      <c r="IDM95" s="110"/>
      <c r="IDN95" s="91"/>
      <c r="IDO95" s="261"/>
      <c r="IDP95" s="261"/>
      <c r="IDQ95" s="261"/>
      <c r="IDR95" s="273"/>
      <c r="IDS95" s="273"/>
      <c r="IDT95"/>
      <c r="IDU95" s="110"/>
      <c r="IDV95" s="91"/>
      <c r="IDW95" s="261"/>
      <c r="IDX95" s="261"/>
      <c r="IDY95" s="261"/>
      <c r="IDZ95" s="273"/>
      <c r="IEA95" s="273"/>
      <c r="IEB95"/>
      <c r="IEC95" s="110"/>
      <c r="IED95" s="91"/>
      <c r="IEE95" s="261"/>
      <c r="IEF95" s="261"/>
      <c r="IEG95" s="261"/>
      <c r="IEH95" s="273"/>
      <c r="IEI95" s="273"/>
      <c r="IEJ95"/>
      <c r="IEK95" s="110"/>
      <c r="IEL95" s="91"/>
      <c r="IEM95" s="261"/>
      <c r="IEN95" s="261"/>
      <c r="IEO95" s="261"/>
      <c r="IEP95" s="273"/>
      <c r="IEQ95" s="273"/>
      <c r="IER95"/>
      <c r="IES95" s="110"/>
      <c r="IET95" s="91"/>
      <c r="IEU95" s="261"/>
      <c r="IEV95" s="261"/>
      <c r="IEW95" s="261"/>
      <c r="IEX95" s="273"/>
      <c r="IEY95" s="273"/>
      <c r="IEZ95"/>
      <c r="IFA95" s="110"/>
      <c r="IFB95" s="91"/>
      <c r="IFC95" s="261"/>
      <c r="IFD95" s="261"/>
      <c r="IFE95" s="261"/>
      <c r="IFF95" s="273"/>
      <c r="IFG95" s="273"/>
      <c r="IFH95"/>
      <c r="IFI95" s="110"/>
      <c r="IFJ95" s="91"/>
      <c r="IFK95" s="261"/>
      <c r="IFL95" s="261"/>
      <c r="IFM95" s="261"/>
      <c r="IFN95" s="273"/>
      <c r="IFO95" s="273"/>
      <c r="IFP95"/>
      <c r="IFQ95" s="110"/>
      <c r="IFR95" s="91"/>
      <c r="IFS95" s="261"/>
      <c r="IFT95" s="261"/>
      <c r="IFU95" s="261"/>
      <c r="IFV95" s="273"/>
      <c r="IFW95" s="273"/>
      <c r="IFX95"/>
      <c r="IFY95" s="110"/>
      <c r="IFZ95" s="91"/>
      <c r="IGA95" s="261"/>
      <c r="IGB95" s="261"/>
      <c r="IGC95" s="261"/>
      <c r="IGD95" s="273"/>
      <c r="IGE95" s="273"/>
      <c r="IGF95"/>
      <c r="IGG95" s="110"/>
      <c r="IGH95" s="91"/>
      <c r="IGI95" s="261"/>
      <c r="IGJ95" s="261"/>
      <c r="IGK95" s="261"/>
      <c r="IGL95" s="273"/>
      <c r="IGM95" s="273"/>
      <c r="IGN95"/>
      <c r="IGO95" s="110"/>
      <c r="IGP95" s="91"/>
      <c r="IGQ95" s="261"/>
      <c r="IGR95" s="261"/>
      <c r="IGS95" s="261"/>
      <c r="IGT95" s="273"/>
      <c r="IGU95" s="273"/>
      <c r="IGV95"/>
      <c r="IGW95" s="110"/>
      <c r="IGX95" s="91"/>
      <c r="IGY95" s="261"/>
      <c r="IGZ95" s="261"/>
      <c r="IHA95" s="261"/>
      <c r="IHB95" s="273"/>
      <c r="IHC95" s="273"/>
      <c r="IHD95"/>
      <c r="IHE95" s="110"/>
      <c r="IHF95" s="91"/>
      <c r="IHG95" s="261"/>
      <c r="IHH95" s="261"/>
      <c r="IHI95" s="261"/>
      <c r="IHJ95" s="273"/>
      <c r="IHK95" s="273"/>
      <c r="IHL95"/>
      <c r="IHM95" s="110"/>
      <c r="IHN95" s="91"/>
      <c r="IHO95" s="261"/>
      <c r="IHP95" s="261"/>
      <c r="IHQ95" s="261"/>
      <c r="IHR95" s="273"/>
      <c r="IHS95" s="273"/>
      <c r="IHT95"/>
      <c r="IHU95" s="110"/>
      <c r="IHV95" s="91"/>
      <c r="IHW95" s="261"/>
      <c r="IHX95" s="261"/>
      <c r="IHY95" s="261"/>
      <c r="IHZ95" s="273"/>
      <c r="IIA95" s="273"/>
      <c r="IIB95"/>
      <c r="IIC95" s="110"/>
      <c r="IID95" s="91"/>
      <c r="IIE95" s="261"/>
      <c r="IIF95" s="261"/>
      <c r="IIG95" s="261"/>
      <c r="IIH95" s="273"/>
      <c r="III95" s="273"/>
      <c r="IIJ95"/>
      <c r="IIK95" s="110"/>
      <c r="IIL95" s="91"/>
      <c r="IIM95" s="261"/>
      <c r="IIN95" s="261"/>
      <c r="IIO95" s="261"/>
      <c r="IIP95" s="273"/>
      <c r="IIQ95" s="273"/>
      <c r="IIR95"/>
      <c r="IIS95" s="110"/>
      <c r="IIT95" s="91"/>
      <c r="IIU95" s="261"/>
      <c r="IIV95" s="261"/>
      <c r="IIW95" s="261"/>
      <c r="IIX95" s="273"/>
      <c r="IIY95" s="273"/>
      <c r="IIZ95"/>
      <c r="IJA95" s="110"/>
      <c r="IJB95" s="91"/>
      <c r="IJC95" s="261"/>
      <c r="IJD95" s="261"/>
      <c r="IJE95" s="261"/>
      <c r="IJF95" s="273"/>
      <c r="IJG95" s="273"/>
      <c r="IJH95"/>
      <c r="IJI95" s="110"/>
      <c r="IJJ95" s="91"/>
      <c r="IJK95" s="261"/>
      <c r="IJL95" s="261"/>
      <c r="IJM95" s="261"/>
      <c r="IJN95" s="273"/>
      <c r="IJO95" s="273"/>
      <c r="IJP95"/>
      <c r="IJQ95" s="110"/>
      <c r="IJR95" s="91"/>
      <c r="IJS95" s="261"/>
      <c r="IJT95" s="261"/>
      <c r="IJU95" s="261"/>
      <c r="IJV95" s="273"/>
      <c r="IJW95" s="273"/>
      <c r="IJX95"/>
      <c r="IJY95" s="110"/>
      <c r="IJZ95" s="91"/>
      <c r="IKA95" s="261"/>
      <c r="IKB95" s="261"/>
      <c r="IKC95" s="261"/>
      <c r="IKD95" s="273"/>
      <c r="IKE95" s="273"/>
      <c r="IKF95"/>
      <c r="IKG95" s="110"/>
      <c r="IKH95" s="91"/>
      <c r="IKI95" s="261"/>
      <c r="IKJ95" s="261"/>
      <c r="IKK95" s="261"/>
      <c r="IKL95" s="273"/>
      <c r="IKM95" s="273"/>
      <c r="IKN95"/>
      <c r="IKO95" s="110"/>
      <c r="IKP95" s="91"/>
      <c r="IKQ95" s="261"/>
      <c r="IKR95" s="261"/>
      <c r="IKS95" s="261"/>
      <c r="IKT95" s="273"/>
      <c r="IKU95" s="273"/>
      <c r="IKV95"/>
      <c r="IKW95" s="110"/>
      <c r="IKX95" s="91"/>
      <c r="IKY95" s="261"/>
      <c r="IKZ95" s="261"/>
      <c r="ILA95" s="261"/>
      <c r="ILB95" s="273"/>
      <c r="ILC95" s="273"/>
      <c r="ILD95"/>
      <c r="ILE95" s="110"/>
      <c r="ILF95" s="91"/>
      <c r="ILG95" s="261"/>
      <c r="ILH95" s="261"/>
      <c r="ILI95" s="261"/>
      <c r="ILJ95" s="273"/>
      <c r="ILK95" s="273"/>
      <c r="ILL95"/>
      <c r="ILM95" s="110"/>
      <c r="ILN95" s="91"/>
      <c r="ILO95" s="261"/>
      <c r="ILP95" s="261"/>
      <c r="ILQ95" s="261"/>
      <c r="ILR95" s="273"/>
      <c r="ILS95" s="273"/>
      <c r="ILT95"/>
      <c r="ILU95" s="110"/>
      <c r="ILV95" s="91"/>
      <c r="ILW95" s="261"/>
      <c r="ILX95" s="261"/>
      <c r="ILY95" s="261"/>
      <c r="ILZ95" s="273"/>
      <c r="IMA95" s="273"/>
      <c r="IMB95"/>
      <c r="IMC95" s="110"/>
      <c r="IMD95" s="91"/>
      <c r="IME95" s="261"/>
      <c r="IMF95" s="261"/>
      <c r="IMG95" s="261"/>
      <c r="IMH95" s="273"/>
      <c r="IMI95" s="273"/>
      <c r="IMJ95"/>
      <c r="IMK95" s="110"/>
      <c r="IML95" s="91"/>
      <c r="IMM95" s="261"/>
      <c r="IMN95" s="261"/>
      <c r="IMO95" s="261"/>
      <c r="IMP95" s="273"/>
      <c r="IMQ95" s="273"/>
      <c r="IMR95"/>
      <c r="IMS95" s="110"/>
      <c r="IMT95" s="91"/>
      <c r="IMU95" s="261"/>
      <c r="IMV95" s="261"/>
      <c r="IMW95" s="261"/>
      <c r="IMX95" s="273"/>
      <c r="IMY95" s="273"/>
      <c r="IMZ95"/>
      <c r="INA95" s="110"/>
      <c r="INB95" s="91"/>
      <c r="INC95" s="261"/>
      <c r="IND95" s="261"/>
      <c r="INE95" s="261"/>
      <c r="INF95" s="273"/>
      <c r="ING95" s="273"/>
      <c r="INH95"/>
      <c r="INI95" s="110"/>
      <c r="INJ95" s="91"/>
      <c r="INK95" s="261"/>
      <c r="INL95" s="261"/>
      <c r="INM95" s="261"/>
      <c r="INN95" s="273"/>
      <c r="INO95" s="273"/>
      <c r="INP95"/>
      <c r="INQ95" s="110"/>
      <c r="INR95" s="91"/>
      <c r="INS95" s="261"/>
      <c r="INT95" s="261"/>
      <c r="INU95" s="261"/>
      <c r="INV95" s="273"/>
      <c r="INW95" s="273"/>
      <c r="INX95"/>
      <c r="INY95" s="110"/>
      <c r="INZ95" s="91"/>
      <c r="IOA95" s="261"/>
      <c r="IOB95" s="261"/>
      <c r="IOC95" s="261"/>
      <c r="IOD95" s="273"/>
      <c r="IOE95" s="273"/>
      <c r="IOF95"/>
      <c r="IOG95" s="110"/>
      <c r="IOH95" s="91"/>
      <c r="IOI95" s="261"/>
      <c r="IOJ95" s="261"/>
      <c r="IOK95" s="261"/>
      <c r="IOL95" s="273"/>
      <c r="IOM95" s="273"/>
      <c r="ION95"/>
      <c r="IOO95" s="110"/>
      <c r="IOP95" s="91"/>
      <c r="IOQ95" s="261"/>
      <c r="IOR95" s="261"/>
      <c r="IOS95" s="261"/>
      <c r="IOT95" s="273"/>
      <c r="IOU95" s="273"/>
      <c r="IOV95"/>
      <c r="IOW95" s="110"/>
      <c r="IOX95" s="91"/>
      <c r="IOY95" s="261"/>
      <c r="IOZ95" s="261"/>
      <c r="IPA95" s="261"/>
      <c r="IPB95" s="273"/>
      <c r="IPC95" s="273"/>
      <c r="IPD95"/>
      <c r="IPE95" s="110"/>
      <c r="IPF95" s="91"/>
      <c r="IPG95" s="261"/>
      <c r="IPH95" s="261"/>
      <c r="IPI95" s="261"/>
      <c r="IPJ95" s="273"/>
      <c r="IPK95" s="273"/>
      <c r="IPL95"/>
      <c r="IPM95" s="110"/>
      <c r="IPN95" s="91"/>
      <c r="IPO95" s="261"/>
      <c r="IPP95" s="261"/>
      <c r="IPQ95" s="261"/>
      <c r="IPR95" s="273"/>
      <c r="IPS95" s="273"/>
      <c r="IPT95"/>
      <c r="IPU95" s="110"/>
      <c r="IPV95" s="91"/>
      <c r="IPW95" s="261"/>
      <c r="IPX95" s="261"/>
      <c r="IPY95" s="261"/>
      <c r="IPZ95" s="273"/>
      <c r="IQA95" s="273"/>
      <c r="IQB95"/>
      <c r="IQC95" s="110"/>
      <c r="IQD95" s="91"/>
      <c r="IQE95" s="261"/>
      <c r="IQF95" s="261"/>
      <c r="IQG95" s="261"/>
      <c r="IQH95" s="273"/>
      <c r="IQI95" s="273"/>
      <c r="IQJ95"/>
      <c r="IQK95" s="110"/>
      <c r="IQL95" s="91"/>
      <c r="IQM95" s="261"/>
      <c r="IQN95" s="261"/>
      <c r="IQO95" s="261"/>
      <c r="IQP95" s="273"/>
      <c r="IQQ95" s="273"/>
      <c r="IQR95"/>
      <c r="IQS95" s="110"/>
      <c r="IQT95" s="91"/>
      <c r="IQU95" s="261"/>
      <c r="IQV95" s="261"/>
      <c r="IQW95" s="261"/>
      <c r="IQX95" s="273"/>
      <c r="IQY95" s="273"/>
      <c r="IQZ95"/>
      <c r="IRA95" s="110"/>
      <c r="IRB95" s="91"/>
      <c r="IRC95" s="261"/>
      <c r="IRD95" s="261"/>
      <c r="IRE95" s="261"/>
      <c r="IRF95" s="273"/>
      <c r="IRG95" s="273"/>
      <c r="IRH95"/>
      <c r="IRI95" s="110"/>
      <c r="IRJ95" s="91"/>
      <c r="IRK95" s="261"/>
      <c r="IRL95" s="261"/>
      <c r="IRM95" s="261"/>
      <c r="IRN95" s="273"/>
      <c r="IRO95" s="273"/>
      <c r="IRP95"/>
      <c r="IRQ95" s="110"/>
      <c r="IRR95" s="91"/>
      <c r="IRS95" s="261"/>
      <c r="IRT95" s="261"/>
      <c r="IRU95" s="261"/>
      <c r="IRV95" s="273"/>
      <c r="IRW95" s="273"/>
      <c r="IRX95"/>
      <c r="IRY95" s="110"/>
      <c r="IRZ95" s="91"/>
      <c r="ISA95" s="261"/>
      <c r="ISB95" s="261"/>
      <c r="ISC95" s="261"/>
      <c r="ISD95" s="273"/>
      <c r="ISE95" s="273"/>
      <c r="ISF95"/>
      <c r="ISG95" s="110"/>
      <c r="ISH95" s="91"/>
      <c r="ISI95" s="261"/>
      <c r="ISJ95" s="261"/>
      <c r="ISK95" s="261"/>
      <c r="ISL95" s="273"/>
      <c r="ISM95" s="273"/>
      <c r="ISN95"/>
      <c r="ISO95" s="110"/>
      <c r="ISP95" s="91"/>
      <c r="ISQ95" s="261"/>
      <c r="ISR95" s="261"/>
      <c r="ISS95" s="261"/>
      <c r="IST95" s="273"/>
      <c r="ISU95" s="273"/>
      <c r="ISV95"/>
      <c r="ISW95" s="110"/>
      <c r="ISX95" s="91"/>
      <c r="ISY95" s="261"/>
      <c r="ISZ95" s="261"/>
      <c r="ITA95" s="261"/>
      <c r="ITB95" s="273"/>
      <c r="ITC95" s="273"/>
      <c r="ITD95"/>
      <c r="ITE95" s="110"/>
      <c r="ITF95" s="91"/>
      <c r="ITG95" s="261"/>
      <c r="ITH95" s="261"/>
      <c r="ITI95" s="261"/>
      <c r="ITJ95" s="273"/>
      <c r="ITK95" s="273"/>
      <c r="ITL95"/>
      <c r="ITM95" s="110"/>
      <c r="ITN95" s="91"/>
      <c r="ITO95" s="261"/>
      <c r="ITP95" s="261"/>
      <c r="ITQ95" s="261"/>
      <c r="ITR95" s="273"/>
      <c r="ITS95" s="273"/>
      <c r="ITT95"/>
      <c r="ITU95" s="110"/>
      <c r="ITV95" s="91"/>
      <c r="ITW95" s="261"/>
      <c r="ITX95" s="261"/>
      <c r="ITY95" s="261"/>
      <c r="ITZ95" s="273"/>
      <c r="IUA95" s="273"/>
      <c r="IUB95"/>
      <c r="IUC95" s="110"/>
      <c r="IUD95" s="91"/>
      <c r="IUE95" s="261"/>
      <c r="IUF95" s="261"/>
      <c r="IUG95" s="261"/>
      <c r="IUH95" s="273"/>
      <c r="IUI95" s="273"/>
      <c r="IUJ95"/>
      <c r="IUK95" s="110"/>
      <c r="IUL95" s="91"/>
      <c r="IUM95" s="261"/>
      <c r="IUN95" s="261"/>
      <c r="IUO95" s="261"/>
      <c r="IUP95" s="273"/>
      <c r="IUQ95" s="273"/>
      <c r="IUR95"/>
      <c r="IUS95" s="110"/>
      <c r="IUT95" s="91"/>
      <c r="IUU95" s="261"/>
      <c r="IUV95" s="261"/>
      <c r="IUW95" s="261"/>
      <c r="IUX95" s="273"/>
      <c r="IUY95" s="273"/>
      <c r="IUZ95"/>
      <c r="IVA95" s="110"/>
      <c r="IVB95" s="91"/>
      <c r="IVC95" s="261"/>
      <c r="IVD95" s="261"/>
      <c r="IVE95" s="261"/>
      <c r="IVF95" s="273"/>
      <c r="IVG95" s="273"/>
      <c r="IVH95"/>
      <c r="IVI95" s="110"/>
      <c r="IVJ95" s="91"/>
      <c r="IVK95" s="261"/>
      <c r="IVL95" s="261"/>
      <c r="IVM95" s="261"/>
      <c r="IVN95" s="273"/>
      <c r="IVO95" s="273"/>
      <c r="IVP95"/>
      <c r="IVQ95" s="110"/>
      <c r="IVR95" s="91"/>
      <c r="IVS95" s="261"/>
      <c r="IVT95" s="261"/>
      <c r="IVU95" s="261"/>
      <c r="IVV95" s="273"/>
      <c r="IVW95" s="273"/>
      <c r="IVX95"/>
      <c r="IVY95" s="110"/>
      <c r="IVZ95" s="91"/>
      <c r="IWA95" s="261"/>
      <c r="IWB95" s="261"/>
      <c r="IWC95" s="261"/>
      <c r="IWD95" s="273"/>
      <c r="IWE95" s="273"/>
      <c r="IWF95"/>
      <c r="IWG95" s="110"/>
      <c r="IWH95" s="91"/>
      <c r="IWI95" s="261"/>
      <c r="IWJ95" s="261"/>
      <c r="IWK95" s="261"/>
      <c r="IWL95" s="273"/>
      <c r="IWM95" s="273"/>
      <c r="IWN95"/>
      <c r="IWO95" s="110"/>
      <c r="IWP95" s="91"/>
      <c r="IWQ95" s="261"/>
      <c r="IWR95" s="261"/>
      <c r="IWS95" s="261"/>
      <c r="IWT95" s="273"/>
      <c r="IWU95" s="273"/>
      <c r="IWV95"/>
      <c r="IWW95" s="110"/>
      <c r="IWX95" s="91"/>
      <c r="IWY95" s="261"/>
      <c r="IWZ95" s="261"/>
      <c r="IXA95" s="261"/>
      <c r="IXB95" s="273"/>
      <c r="IXC95" s="273"/>
      <c r="IXD95"/>
      <c r="IXE95" s="110"/>
      <c r="IXF95" s="91"/>
      <c r="IXG95" s="261"/>
      <c r="IXH95" s="261"/>
      <c r="IXI95" s="261"/>
      <c r="IXJ95" s="273"/>
      <c r="IXK95" s="273"/>
      <c r="IXL95"/>
      <c r="IXM95" s="110"/>
      <c r="IXN95" s="91"/>
      <c r="IXO95" s="261"/>
      <c r="IXP95" s="261"/>
      <c r="IXQ95" s="261"/>
      <c r="IXR95" s="273"/>
      <c r="IXS95" s="273"/>
      <c r="IXT95"/>
      <c r="IXU95" s="110"/>
      <c r="IXV95" s="91"/>
      <c r="IXW95" s="261"/>
      <c r="IXX95" s="261"/>
      <c r="IXY95" s="261"/>
      <c r="IXZ95" s="273"/>
      <c r="IYA95" s="273"/>
      <c r="IYB95"/>
      <c r="IYC95" s="110"/>
      <c r="IYD95" s="91"/>
      <c r="IYE95" s="261"/>
      <c r="IYF95" s="261"/>
      <c r="IYG95" s="261"/>
      <c r="IYH95" s="273"/>
      <c r="IYI95" s="273"/>
      <c r="IYJ95"/>
      <c r="IYK95" s="110"/>
      <c r="IYL95" s="91"/>
      <c r="IYM95" s="261"/>
      <c r="IYN95" s="261"/>
      <c r="IYO95" s="261"/>
      <c r="IYP95" s="273"/>
      <c r="IYQ95" s="273"/>
      <c r="IYR95"/>
      <c r="IYS95" s="110"/>
      <c r="IYT95" s="91"/>
      <c r="IYU95" s="261"/>
      <c r="IYV95" s="261"/>
      <c r="IYW95" s="261"/>
      <c r="IYX95" s="273"/>
      <c r="IYY95" s="273"/>
      <c r="IYZ95"/>
      <c r="IZA95" s="110"/>
      <c r="IZB95" s="91"/>
      <c r="IZC95" s="261"/>
      <c r="IZD95" s="261"/>
      <c r="IZE95" s="261"/>
      <c r="IZF95" s="273"/>
      <c r="IZG95" s="273"/>
      <c r="IZH95"/>
      <c r="IZI95" s="110"/>
      <c r="IZJ95" s="91"/>
      <c r="IZK95" s="261"/>
      <c r="IZL95" s="261"/>
      <c r="IZM95" s="261"/>
      <c r="IZN95" s="273"/>
      <c r="IZO95" s="273"/>
      <c r="IZP95"/>
      <c r="IZQ95" s="110"/>
      <c r="IZR95" s="91"/>
      <c r="IZS95" s="261"/>
      <c r="IZT95" s="261"/>
      <c r="IZU95" s="261"/>
      <c r="IZV95" s="273"/>
      <c r="IZW95" s="273"/>
      <c r="IZX95"/>
      <c r="IZY95" s="110"/>
      <c r="IZZ95" s="91"/>
      <c r="JAA95" s="261"/>
      <c r="JAB95" s="261"/>
      <c r="JAC95" s="261"/>
      <c r="JAD95" s="273"/>
      <c r="JAE95" s="273"/>
      <c r="JAF95"/>
      <c r="JAG95" s="110"/>
      <c r="JAH95" s="91"/>
      <c r="JAI95" s="261"/>
      <c r="JAJ95" s="261"/>
      <c r="JAK95" s="261"/>
      <c r="JAL95" s="273"/>
      <c r="JAM95" s="273"/>
      <c r="JAN95"/>
      <c r="JAO95" s="110"/>
      <c r="JAP95" s="91"/>
      <c r="JAQ95" s="261"/>
      <c r="JAR95" s="261"/>
      <c r="JAS95" s="261"/>
      <c r="JAT95" s="273"/>
      <c r="JAU95" s="273"/>
      <c r="JAV95"/>
      <c r="JAW95" s="110"/>
      <c r="JAX95" s="91"/>
      <c r="JAY95" s="261"/>
      <c r="JAZ95" s="261"/>
      <c r="JBA95" s="261"/>
      <c r="JBB95" s="273"/>
      <c r="JBC95" s="273"/>
      <c r="JBD95"/>
      <c r="JBE95" s="110"/>
      <c r="JBF95" s="91"/>
      <c r="JBG95" s="261"/>
      <c r="JBH95" s="261"/>
      <c r="JBI95" s="261"/>
      <c r="JBJ95" s="273"/>
      <c r="JBK95" s="273"/>
      <c r="JBL95"/>
      <c r="JBM95" s="110"/>
      <c r="JBN95" s="91"/>
      <c r="JBO95" s="261"/>
      <c r="JBP95" s="261"/>
      <c r="JBQ95" s="261"/>
      <c r="JBR95" s="273"/>
      <c r="JBS95" s="273"/>
      <c r="JBT95"/>
      <c r="JBU95" s="110"/>
      <c r="JBV95" s="91"/>
      <c r="JBW95" s="261"/>
      <c r="JBX95" s="261"/>
      <c r="JBY95" s="261"/>
      <c r="JBZ95" s="273"/>
      <c r="JCA95" s="273"/>
      <c r="JCB95"/>
      <c r="JCC95" s="110"/>
      <c r="JCD95" s="91"/>
      <c r="JCE95" s="261"/>
      <c r="JCF95" s="261"/>
      <c r="JCG95" s="261"/>
      <c r="JCH95" s="273"/>
      <c r="JCI95" s="273"/>
      <c r="JCJ95"/>
      <c r="JCK95" s="110"/>
      <c r="JCL95" s="91"/>
      <c r="JCM95" s="261"/>
      <c r="JCN95" s="261"/>
      <c r="JCO95" s="261"/>
      <c r="JCP95" s="273"/>
      <c r="JCQ95" s="273"/>
      <c r="JCR95"/>
      <c r="JCS95" s="110"/>
      <c r="JCT95" s="91"/>
      <c r="JCU95" s="261"/>
      <c r="JCV95" s="261"/>
      <c r="JCW95" s="261"/>
      <c r="JCX95" s="273"/>
      <c r="JCY95" s="273"/>
      <c r="JCZ95"/>
      <c r="JDA95" s="110"/>
      <c r="JDB95" s="91"/>
      <c r="JDC95" s="261"/>
      <c r="JDD95" s="261"/>
      <c r="JDE95" s="261"/>
      <c r="JDF95" s="273"/>
      <c r="JDG95" s="273"/>
      <c r="JDH95"/>
      <c r="JDI95" s="110"/>
      <c r="JDJ95" s="91"/>
      <c r="JDK95" s="261"/>
      <c r="JDL95" s="261"/>
      <c r="JDM95" s="261"/>
      <c r="JDN95" s="273"/>
      <c r="JDO95" s="273"/>
      <c r="JDP95"/>
      <c r="JDQ95" s="110"/>
      <c r="JDR95" s="91"/>
      <c r="JDS95" s="261"/>
      <c r="JDT95" s="261"/>
      <c r="JDU95" s="261"/>
      <c r="JDV95" s="273"/>
      <c r="JDW95" s="273"/>
      <c r="JDX95"/>
      <c r="JDY95" s="110"/>
      <c r="JDZ95" s="91"/>
      <c r="JEA95" s="261"/>
      <c r="JEB95" s="261"/>
      <c r="JEC95" s="261"/>
      <c r="JED95" s="273"/>
      <c r="JEE95" s="273"/>
      <c r="JEF95"/>
      <c r="JEG95" s="110"/>
      <c r="JEH95" s="91"/>
      <c r="JEI95" s="261"/>
      <c r="JEJ95" s="261"/>
      <c r="JEK95" s="261"/>
      <c r="JEL95" s="273"/>
      <c r="JEM95" s="273"/>
      <c r="JEN95"/>
      <c r="JEO95" s="110"/>
      <c r="JEP95" s="91"/>
      <c r="JEQ95" s="261"/>
      <c r="JER95" s="261"/>
      <c r="JES95" s="261"/>
      <c r="JET95" s="273"/>
      <c r="JEU95" s="273"/>
      <c r="JEV95"/>
      <c r="JEW95" s="110"/>
      <c r="JEX95" s="91"/>
      <c r="JEY95" s="261"/>
      <c r="JEZ95" s="261"/>
      <c r="JFA95" s="261"/>
      <c r="JFB95" s="273"/>
      <c r="JFC95" s="273"/>
      <c r="JFD95"/>
      <c r="JFE95" s="110"/>
      <c r="JFF95" s="91"/>
      <c r="JFG95" s="261"/>
      <c r="JFH95" s="261"/>
      <c r="JFI95" s="261"/>
      <c r="JFJ95" s="273"/>
      <c r="JFK95" s="273"/>
      <c r="JFL95"/>
      <c r="JFM95" s="110"/>
      <c r="JFN95" s="91"/>
      <c r="JFO95" s="261"/>
      <c r="JFP95" s="261"/>
      <c r="JFQ95" s="261"/>
      <c r="JFR95" s="273"/>
      <c r="JFS95" s="273"/>
      <c r="JFT95"/>
      <c r="JFU95" s="110"/>
      <c r="JFV95" s="91"/>
      <c r="JFW95" s="261"/>
      <c r="JFX95" s="261"/>
      <c r="JFY95" s="261"/>
      <c r="JFZ95" s="273"/>
      <c r="JGA95" s="273"/>
      <c r="JGB95"/>
      <c r="JGC95" s="110"/>
      <c r="JGD95" s="91"/>
      <c r="JGE95" s="261"/>
      <c r="JGF95" s="261"/>
      <c r="JGG95" s="261"/>
      <c r="JGH95" s="273"/>
      <c r="JGI95" s="273"/>
      <c r="JGJ95"/>
      <c r="JGK95" s="110"/>
      <c r="JGL95" s="91"/>
      <c r="JGM95" s="261"/>
      <c r="JGN95" s="261"/>
      <c r="JGO95" s="261"/>
      <c r="JGP95" s="273"/>
      <c r="JGQ95" s="273"/>
      <c r="JGR95"/>
      <c r="JGS95" s="110"/>
      <c r="JGT95" s="91"/>
      <c r="JGU95" s="261"/>
      <c r="JGV95" s="261"/>
      <c r="JGW95" s="261"/>
      <c r="JGX95" s="273"/>
      <c r="JGY95" s="273"/>
      <c r="JGZ95"/>
      <c r="JHA95" s="110"/>
      <c r="JHB95" s="91"/>
      <c r="JHC95" s="261"/>
      <c r="JHD95" s="261"/>
      <c r="JHE95" s="261"/>
      <c r="JHF95" s="273"/>
      <c r="JHG95" s="273"/>
      <c r="JHH95"/>
      <c r="JHI95" s="110"/>
      <c r="JHJ95" s="91"/>
      <c r="JHK95" s="261"/>
      <c r="JHL95" s="261"/>
      <c r="JHM95" s="261"/>
      <c r="JHN95" s="273"/>
      <c r="JHO95" s="273"/>
      <c r="JHP95"/>
      <c r="JHQ95" s="110"/>
      <c r="JHR95" s="91"/>
      <c r="JHS95" s="261"/>
      <c r="JHT95" s="261"/>
      <c r="JHU95" s="261"/>
      <c r="JHV95" s="273"/>
      <c r="JHW95" s="273"/>
      <c r="JHX95"/>
      <c r="JHY95" s="110"/>
      <c r="JHZ95" s="91"/>
      <c r="JIA95" s="261"/>
      <c r="JIB95" s="261"/>
      <c r="JIC95" s="261"/>
      <c r="JID95" s="273"/>
      <c r="JIE95" s="273"/>
      <c r="JIF95"/>
      <c r="JIG95" s="110"/>
      <c r="JIH95" s="91"/>
      <c r="JII95" s="261"/>
      <c r="JIJ95" s="261"/>
      <c r="JIK95" s="261"/>
      <c r="JIL95" s="273"/>
      <c r="JIM95" s="273"/>
      <c r="JIN95"/>
      <c r="JIO95" s="110"/>
      <c r="JIP95" s="91"/>
      <c r="JIQ95" s="261"/>
      <c r="JIR95" s="261"/>
      <c r="JIS95" s="261"/>
      <c r="JIT95" s="273"/>
      <c r="JIU95" s="273"/>
      <c r="JIV95"/>
      <c r="JIW95" s="110"/>
      <c r="JIX95" s="91"/>
      <c r="JIY95" s="261"/>
      <c r="JIZ95" s="261"/>
      <c r="JJA95" s="261"/>
      <c r="JJB95" s="273"/>
      <c r="JJC95" s="273"/>
      <c r="JJD95"/>
      <c r="JJE95" s="110"/>
      <c r="JJF95" s="91"/>
      <c r="JJG95" s="261"/>
      <c r="JJH95" s="261"/>
      <c r="JJI95" s="261"/>
      <c r="JJJ95" s="273"/>
      <c r="JJK95" s="273"/>
      <c r="JJL95"/>
      <c r="JJM95" s="110"/>
      <c r="JJN95" s="91"/>
      <c r="JJO95" s="261"/>
      <c r="JJP95" s="261"/>
      <c r="JJQ95" s="261"/>
      <c r="JJR95" s="273"/>
      <c r="JJS95" s="273"/>
      <c r="JJT95"/>
      <c r="JJU95" s="110"/>
      <c r="JJV95" s="91"/>
      <c r="JJW95" s="261"/>
      <c r="JJX95" s="261"/>
      <c r="JJY95" s="261"/>
      <c r="JJZ95" s="273"/>
      <c r="JKA95" s="273"/>
      <c r="JKB95"/>
      <c r="JKC95" s="110"/>
      <c r="JKD95" s="91"/>
      <c r="JKE95" s="261"/>
      <c r="JKF95" s="261"/>
      <c r="JKG95" s="261"/>
      <c r="JKH95" s="273"/>
      <c r="JKI95" s="273"/>
      <c r="JKJ95"/>
      <c r="JKK95" s="110"/>
      <c r="JKL95" s="91"/>
      <c r="JKM95" s="261"/>
      <c r="JKN95" s="261"/>
      <c r="JKO95" s="261"/>
      <c r="JKP95" s="273"/>
      <c r="JKQ95" s="273"/>
      <c r="JKR95"/>
      <c r="JKS95" s="110"/>
      <c r="JKT95" s="91"/>
      <c r="JKU95" s="261"/>
      <c r="JKV95" s="261"/>
      <c r="JKW95" s="261"/>
      <c r="JKX95" s="273"/>
      <c r="JKY95" s="273"/>
      <c r="JKZ95"/>
      <c r="JLA95" s="110"/>
      <c r="JLB95" s="91"/>
      <c r="JLC95" s="261"/>
      <c r="JLD95" s="261"/>
      <c r="JLE95" s="261"/>
      <c r="JLF95" s="273"/>
      <c r="JLG95" s="273"/>
      <c r="JLH95"/>
      <c r="JLI95" s="110"/>
      <c r="JLJ95" s="91"/>
      <c r="JLK95" s="261"/>
      <c r="JLL95" s="261"/>
      <c r="JLM95" s="261"/>
      <c r="JLN95" s="273"/>
      <c r="JLO95" s="273"/>
      <c r="JLP95"/>
      <c r="JLQ95" s="110"/>
      <c r="JLR95" s="91"/>
      <c r="JLS95" s="261"/>
      <c r="JLT95" s="261"/>
      <c r="JLU95" s="261"/>
      <c r="JLV95" s="273"/>
      <c r="JLW95" s="273"/>
      <c r="JLX95"/>
      <c r="JLY95" s="110"/>
      <c r="JLZ95" s="91"/>
      <c r="JMA95" s="261"/>
      <c r="JMB95" s="261"/>
      <c r="JMC95" s="261"/>
      <c r="JMD95" s="273"/>
      <c r="JME95" s="273"/>
      <c r="JMF95"/>
      <c r="JMG95" s="110"/>
      <c r="JMH95" s="91"/>
      <c r="JMI95" s="261"/>
      <c r="JMJ95" s="261"/>
      <c r="JMK95" s="261"/>
      <c r="JML95" s="273"/>
      <c r="JMM95" s="273"/>
      <c r="JMN95"/>
      <c r="JMO95" s="110"/>
      <c r="JMP95" s="91"/>
      <c r="JMQ95" s="261"/>
      <c r="JMR95" s="261"/>
      <c r="JMS95" s="261"/>
      <c r="JMT95" s="273"/>
      <c r="JMU95" s="273"/>
      <c r="JMV95"/>
      <c r="JMW95" s="110"/>
      <c r="JMX95" s="91"/>
      <c r="JMY95" s="261"/>
      <c r="JMZ95" s="261"/>
      <c r="JNA95" s="261"/>
      <c r="JNB95" s="273"/>
      <c r="JNC95" s="273"/>
      <c r="JND95"/>
      <c r="JNE95" s="110"/>
      <c r="JNF95" s="91"/>
      <c r="JNG95" s="261"/>
      <c r="JNH95" s="261"/>
      <c r="JNI95" s="261"/>
      <c r="JNJ95" s="273"/>
      <c r="JNK95" s="273"/>
      <c r="JNL95"/>
      <c r="JNM95" s="110"/>
      <c r="JNN95" s="91"/>
      <c r="JNO95" s="261"/>
      <c r="JNP95" s="261"/>
      <c r="JNQ95" s="261"/>
      <c r="JNR95" s="273"/>
      <c r="JNS95" s="273"/>
      <c r="JNT95"/>
      <c r="JNU95" s="110"/>
      <c r="JNV95" s="91"/>
      <c r="JNW95" s="261"/>
      <c r="JNX95" s="261"/>
      <c r="JNY95" s="261"/>
      <c r="JNZ95" s="273"/>
      <c r="JOA95" s="273"/>
      <c r="JOB95"/>
      <c r="JOC95" s="110"/>
      <c r="JOD95" s="91"/>
      <c r="JOE95" s="261"/>
      <c r="JOF95" s="261"/>
      <c r="JOG95" s="261"/>
      <c r="JOH95" s="273"/>
      <c r="JOI95" s="273"/>
      <c r="JOJ95"/>
      <c r="JOK95" s="110"/>
      <c r="JOL95" s="91"/>
      <c r="JOM95" s="261"/>
      <c r="JON95" s="261"/>
      <c r="JOO95" s="261"/>
      <c r="JOP95" s="273"/>
      <c r="JOQ95" s="273"/>
      <c r="JOR95"/>
      <c r="JOS95" s="110"/>
      <c r="JOT95" s="91"/>
      <c r="JOU95" s="261"/>
      <c r="JOV95" s="261"/>
      <c r="JOW95" s="261"/>
      <c r="JOX95" s="273"/>
      <c r="JOY95" s="273"/>
      <c r="JOZ95"/>
      <c r="JPA95" s="110"/>
      <c r="JPB95" s="91"/>
      <c r="JPC95" s="261"/>
      <c r="JPD95" s="261"/>
      <c r="JPE95" s="261"/>
      <c r="JPF95" s="273"/>
      <c r="JPG95" s="273"/>
      <c r="JPH95"/>
      <c r="JPI95" s="110"/>
      <c r="JPJ95" s="91"/>
      <c r="JPK95" s="261"/>
      <c r="JPL95" s="261"/>
      <c r="JPM95" s="261"/>
      <c r="JPN95" s="273"/>
      <c r="JPO95" s="273"/>
      <c r="JPP95"/>
      <c r="JPQ95" s="110"/>
      <c r="JPR95" s="91"/>
      <c r="JPS95" s="261"/>
      <c r="JPT95" s="261"/>
      <c r="JPU95" s="261"/>
      <c r="JPV95" s="273"/>
      <c r="JPW95" s="273"/>
      <c r="JPX95"/>
      <c r="JPY95" s="110"/>
      <c r="JPZ95" s="91"/>
      <c r="JQA95" s="261"/>
      <c r="JQB95" s="261"/>
      <c r="JQC95" s="261"/>
      <c r="JQD95" s="273"/>
      <c r="JQE95" s="273"/>
      <c r="JQF95"/>
      <c r="JQG95" s="110"/>
      <c r="JQH95" s="91"/>
      <c r="JQI95" s="261"/>
      <c r="JQJ95" s="261"/>
      <c r="JQK95" s="261"/>
      <c r="JQL95" s="273"/>
      <c r="JQM95" s="273"/>
      <c r="JQN95"/>
      <c r="JQO95" s="110"/>
      <c r="JQP95" s="91"/>
      <c r="JQQ95" s="261"/>
      <c r="JQR95" s="261"/>
      <c r="JQS95" s="261"/>
      <c r="JQT95" s="273"/>
      <c r="JQU95" s="273"/>
      <c r="JQV95"/>
      <c r="JQW95" s="110"/>
      <c r="JQX95" s="91"/>
      <c r="JQY95" s="261"/>
      <c r="JQZ95" s="261"/>
      <c r="JRA95" s="261"/>
      <c r="JRB95" s="273"/>
      <c r="JRC95" s="273"/>
      <c r="JRD95"/>
      <c r="JRE95" s="110"/>
      <c r="JRF95" s="91"/>
      <c r="JRG95" s="261"/>
      <c r="JRH95" s="261"/>
      <c r="JRI95" s="261"/>
      <c r="JRJ95" s="273"/>
      <c r="JRK95" s="273"/>
      <c r="JRL95"/>
      <c r="JRM95" s="110"/>
      <c r="JRN95" s="91"/>
      <c r="JRO95" s="261"/>
      <c r="JRP95" s="261"/>
      <c r="JRQ95" s="261"/>
      <c r="JRR95" s="273"/>
      <c r="JRS95" s="273"/>
      <c r="JRT95"/>
      <c r="JRU95" s="110"/>
      <c r="JRV95" s="91"/>
      <c r="JRW95" s="261"/>
      <c r="JRX95" s="261"/>
      <c r="JRY95" s="261"/>
      <c r="JRZ95" s="273"/>
      <c r="JSA95" s="273"/>
      <c r="JSB95"/>
      <c r="JSC95" s="110"/>
      <c r="JSD95" s="91"/>
      <c r="JSE95" s="261"/>
      <c r="JSF95" s="261"/>
      <c r="JSG95" s="261"/>
      <c r="JSH95" s="273"/>
      <c r="JSI95" s="273"/>
      <c r="JSJ95"/>
      <c r="JSK95" s="110"/>
      <c r="JSL95" s="91"/>
      <c r="JSM95" s="261"/>
      <c r="JSN95" s="261"/>
      <c r="JSO95" s="261"/>
      <c r="JSP95" s="273"/>
      <c r="JSQ95" s="273"/>
      <c r="JSR95"/>
      <c r="JSS95" s="110"/>
      <c r="JST95" s="91"/>
      <c r="JSU95" s="261"/>
      <c r="JSV95" s="261"/>
      <c r="JSW95" s="261"/>
      <c r="JSX95" s="273"/>
      <c r="JSY95" s="273"/>
      <c r="JSZ95"/>
      <c r="JTA95" s="110"/>
      <c r="JTB95" s="91"/>
      <c r="JTC95" s="261"/>
      <c r="JTD95" s="261"/>
      <c r="JTE95" s="261"/>
      <c r="JTF95" s="273"/>
      <c r="JTG95" s="273"/>
      <c r="JTH95"/>
      <c r="JTI95" s="110"/>
      <c r="JTJ95" s="91"/>
      <c r="JTK95" s="261"/>
      <c r="JTL95" s="261"/>
      <c r="JTM95" s="261"/>
      <c r="JTN95" s="273"/>
      <c r="JTO95" s="273"/>
      <c r="JTP95"/>
      <c r="JTQ95" s="110"/>
      <c r="JTR95" s="91"/>
      <c r="JTS95" s="261"/>
      <c r="JTT95" s="261"/>
      <c r="JTU95" s="261"/>
      <c r="JTV95" s="273"/>
      <c r="JTW95" s="273"/>
      <c r="JTX95"/>
      <c r="JTY95" s="110"/>
      <c r="JTZ95" s="91"/>
      <c r="JUA95" s="261"/>
      <c r="JUB95" s="261"/>
      <c r="JUC95" s="261"/>
      <c r="JUD95" s="273"/>
      <c r="JUE95" s="273"/>
      <c r="JUF95"/>
      <c r="JUG95" s="110"/>
      <c r="JUH95" s="91"/>
      <c r="JUI95" s="261"/>
      <c r="JUJ95" s="261"/>
      <c r="JUK95" s="261"/>
      <c r="JUL95" s="273"/>
      <c r="JUM95" s="273"/>
      <c r="JUN95"/>
      <c r="JUO95" s="110"/>
      <c r="JUP95" s="91"/>
      <c r="JUQ95" s="261"/>
      <c r="JUR95" s="261"/>
      <c r="JUS95" s="261"/>
      <c r="JUT95" s="273"/>
      <c r="JUU95" s="273"/>
      <c r="JUV95"/>
      <c r="JUW95" s="110"/>
      <c r="JUX95" s="91"/>
      <c r="JUY95" s="261"/>
      <c r="JUZ95" s="261"/>
      <c r="JVA95" s="261"/>
      <c r="JVB95" s="273"/>
      <c r="JVC95" s="273"/>
      <c r="JVD95"/>
      <c r="JVE95" s="110"/>
      <c r="JVF95" s="91"/>
      <c r="JVG95" s="261"/>
      <c r="JVH95" s="261"/>
      <c r="JVI95" s="261"/>
      <c r="JVJ95" s="273"/>
      <c r="JVK95" s="273"/>
      <c r="JVL95"/>
      <c r="JVM95" s="110"/>
      <c r="JVN95" s="91"/>
      <c r="JVO95" s="261"/>
      <c r="JVP95" s="261"/>
      <c r="JVQ95" s="261"/>
      <c r="JVR95" s="273"/>
      <c r="JVS95" s="273"/>
      <c r="JVT95"/>
      <c r="JVU95" s="110"/>
      <c r="JVV95" s="91"/>
      <c r="JVW95" s="261"/>
      <c r="JVX95" s="261"/>
      <c r="JVY95" s="261"/>
      <c r="JVZ95" s="273"/>
      <c r="JWA95" s="273"/>
      <c r="JWB95"/>
      <c r="JWC95" s="110"/>
      <c r="JWD95" s="91"/>
      <c r="JWE95" s="261"/>
      <c r="JWF95" s="261"/>
      <c r="JWG95" s="261"/>
      <c r="JWH95" s="273"/>
      <c r="JWI95" s="273"/>
      <c r="JWJ95"/>
      <c r="JWK95" s="110"/>
      <c r="JWL95" s="91"/>
      <c r="JWM95" s="261"/>
      <c r="JWN95" s="261"/>
      <c r="JWO95" s="261"/>
      <c r="JWP95" s="273"/>
      <c r="JWQ95" s="273"/>
      <c r="JWR95"/>
      <c r="JWS95" s="110"/>
      <c r="JWT95" s="91"/>
      <c r="JWU95" s="261"/>
      <c r="JWV95" s="261"/>
      <c r="JWW95" s="261"/>
      <c r="JWX95" s="273"/>
      <c r="JWY95" s="273"/>
      <c r="JWZ95"/>
      <c r="JXA95" s="110"/>
      <c r="JXB95" s="91"/>
      <c r="JXC95" s="261"/>
      <c r="JXD95" s="261"/>
      <c r="JXE95" s="261"/>
      <c r="JXF95" s="273"/>
      <c r="JXG95" s="273"/>
      <c r="JXH95"/>
      <c r="JXI95" s="110"/>
      <c r="JXJ95" s="91"/>
      <c r="JXK95" s="261"/>
      <c r="JXL95" s="261"/>
      <c r="JXM95" s="261"/>
      <c r="JXN95" s="273"/>
      <c r="JXO95" s="273"/>
      <c r="JXP95"/>
      <c r="JXQ95" s="110"/>
      <c r="JXR95" s="91"/>
      <c r="JXS95" s="261"/>
      <c r="JXT95" s="261"/>
      <c r="JXU95" s="261"/>
      <c r="JXV95" s="273"/>
      <c r="JXW95" s="273"/>
      <c r="JXX95"/>
      <c r="JXY95" s="110"/>
      <c r="JXZ95" s="91"/>
      <c r="JYA95" s="261"/>
      <c r="JYB95" s="261"/>
      <c r="JYC95" s="261"/>
      <c r="JYD95" s="273"/>
      <c r="JYE95" s="273"/>
      <c r="JYF95"/>
      <c r="JYG95" s="110"/>
      <c r="JYH95" s="91"/>
      <c r="JYI95" s="261"/>
      <c r="JYJ95" s="261"/>
      <c r="JYK95" s="261"/>
      <c r="JYL95" s="273"/>
      <c r="JYM95" s="273"/>
      <c r="JYN95"/>
      <c r="JYO95" s="110"/>
      <c r="JYP95" s="91"/>
      <c r="JYQ95" s="261"/>
      <c r="JYR95" s="261"/>
      <c r="JYS95" s="261"/>
      <c r="JYT95" s="273"/>
      <c r="JYU95" s="273"/>
      <c r="JYV95"/>
      <c r="JYW95" s="110"/>
      <c r="JYX95" s="91"/>
      <c r="JYY95" s="261"/>
      <c r="JYZ95" s="261"/>
      <c r="JZA95" s="261"/>
      <c r="JZB95" s="273"/>
      <c r="JZC95" s="273"/>
      <c r="JZD95"/>
      <c r="JZE95" s="110"/>
      <c r="JZF95" s="91"/>
      <c r="JZG95" s="261"/>
      <c r="JZH95" s="261"/>
      <c r="JZI95" s="261"/>
      <c r="JZJ95" s="273"/>
      <c r="JZK95" s="273"/>
      <c r="JZL95"/>
      <c r="JZM95" s="110"/>
      <c r="JZN95" s="91"/>
      <c r="JZO95" s="261"/>
      <c r="JZP95" s="261"/>
      <c r="JZQ95" s="261"/>
      <c r="JZR95" s="273"/>
      <c r="JZS95" s="273"/>
      <c r="JZT95"/>
      <c r="JZU95" s="110"/>
      <c r="JZV95" s="91"/>
      <c r="JZW95" s="261"/>
      <c r="JZX95" s="261"/>
      <c r="JZY95" s="261"/>
      <c r="JZZ95" s="273"/>
      <c r="KAA95" s="273"/>
      <c r="KAB95"/>
      <c r="KAC95" s="110"/>
      <c r="KAD95" s="91"/>
      <c r="KAE95" s="261"/>
      <c r="KAF95" s="261"/>
      <c r="KAG95" s="261"/>
      <c r="KAH95" s="273"/>
      <c r="KAI95" s="273"/>
      <c r="KAJ95"/>
      <c r="KAK95" s="110"/>
      <c r="KAL95" s="91"/>
      <c r="KAM95" s="261"/>
      <c r="KAN95" s="261"/>
      <c r="KAO95" s="261"/>
      <c r="KAP95" s="273"/>
      <c r="KAQ95" s="273"/>
      <c r="KAR95"/>
      <c r="KAS95" s="110"/>
      <c r="KAT95" s="91"/>
      <c r="KAU95" s="261"/>
      <c r="KAV95" s="261"/>
      <c r="KAW95" s="261"/>
      <c r="KAX95" s="273"/>
      <c r="KAY95" s="273"/>
      <c r="KAZ95"/>
      <c r="KBA95" s="110"/>
      <c r="KBB95" s="91"/>
      <c r="KBC95" s="261"/>
      <c r="KBD95" s="261"/>
      <c r="KBE95" s="261"/>
      <c r="KBF95" s="273"/>
      <c r="KBG95" s="273"/>
      <c r="KBH95"/>
      <c r="KBI95" s="110"/>
      <c r="KBJ95" s="91"/>
      <c r="KBK95" s="261"/>
      <c r="KBL95" s="261"/>
      <c r="KBM95" s="261"/>
      <c r="KBN95" s="273"/>
      <c r="KBO95" s="273"/>
      <c r="KBP95"/>
      <c r="KBQ95" s="110"/>
      <c r="KBR95" s="91"/>
      <c r="KBS95" s="261"/>
      <c r="KBT95" s="261"/>
      <c r="KBU95" s="261"/>
      <c r="KBV95" s="273"/>
      <c r="KBW95" s="273"/>
      <c r="KBX95"/>
      <c r="KBY95" s="110"/>
      <c r="KBZ95" s="91"/>
      <c r="KCA95" s="261"/>
      <c r="KCB95" s="261"/>
      <c r="KCC95" s="261"/>
      <c r="KCD95" s="273"/>
      <c r="KCE95" s="273"/>
      <c r="KCF95"/>
      <c r="KCG95" s="110"/>
      <c r="KCH95" s="91"/>
      <c r="KCI95" s="261"/>
      <c r="KCJ95" s="261"/>
      <c r="KCK95" s="261"/>
      <c r="KCL95" s="273"/>
      <c r="KCM95" s="273"/>
      <c r="KCN95"/>
      <c r="KCO95" s="110"/>
      <c r="KCP95" s="91"/>
      <c r="KCQ95" s="261"/>
      <c r="KCR95" s="261"/>
      <c r="KCS95" s="261"/>
      <c r="KCT95" s="273"/>
      <c r="KCU95" s="273"/>
      <c r="KCV95"/>
      <c r="KCW95" s="110"/>
      <c r="KCX95" s="91"/>
      <c r="KCY95" s="261"/>
      <c r="KCZ95" s="261"/>
      <c r="KDA95" s="261"/>
      <c r="KDB95" s="273"/>
      <c r="KDC95" s="273"/>
      <c r="KDD95"/>
      <c r="KDE95" s="110"/>
      <c r="KDF95" s="91"/>
      <c r="KDG95" s="261"/>
      <c r="KDH95" s="261"/>
      <c r="KDI95" s="261"/>
      <c r="KDJ95" s="273"/>
      <c r="KDK95" s="273"/>
      <c r="KDL95"/>
      <c r="KDM95" s="110"/>
      <c r="KDN95" s="91"/>
      <c r="KDO95" s="261"/>
      <c r="KDP95" s="261"/>
      <c r="KDQ95" s="261"/>
      <c r="KDR95" s="273"/>
      <c r="KDS95" s="273"/>
      <c r="KDT95"/>
      <c r="KDU95" s="110"/>
      <c r="KDV95" s="91"/>
      <c r="KDW95" s="261"/>
      <c r="KDX95" s="261"/>
      <c r="KDY95" s="261"/>
      <c r="KDZ95" s="273"/>
      <c r="KEA95" s="273"/>
      <c r="KEB95"/>
      <c r="KEC95" s="110"/>
      <c r="KED95" s="91"/>
      <c r="KEE95" s="261"/>
      <c r="KEF95" s="261"/>
      <c r="KEG95" s="261"/>
      <c r="KEH95" s="273"/>
      <c r="KEI95" s="273"/>
      <c r="KEJ95"/>
      <c r="KEK95" s="110"/>
      <c r="KEL95" s="91"/>
      <c r="KEM95" s="261"/>
      <c r="KEN95" s="261"/>
      <c r="KEO95" s="261"/>
      <c r="KEP95" s="273"/>
      <c r="KEQ95" s="273"/>
      <c r="KER95"/>
      <c r="KES95" s="110"/>
      <c r="KET95" s="91"/>
      <c r="KEU95" s="261"/>
      <c r="KEV95" s="261"/>
      <c r="KEW95" s="261"/>
      <c r="KEX95" s="273"/>
      <c r="KEY95" s="273"/>
      <c r="KEZ95"/>
      <c r="KFA95" s="110"/>
      <c r="KFB95" s="91"/>
      <c r="KFC95" s="261"/>
      <c r="KFD95" s="261"/>
      <c r="KFE95" s="261"/>
      <c r="KFF95" s="273"/>
      <c r="KFG95" s="273"/>
      <c r="KFH95"/>
      <c r="KFI95" s="110"/>
      <c r="KFJ95" s="91"/>
      <c r="KFK95" s="261"/>
      <c r="KFL95" s="261"/>
      <c r="KFM95" s="261"/>
      <c r="KFN95" s="273"/>
      <c r="KFO95" s="273"/>
      <c r="KFP95"/>
      <c r="KFQ95" s="110"/>
      <c r="KFR95" s="91"/>
      <c r="KFS95" s="261"/>
      <c r="KFT95" s="261"/>
      <c r="KFU95" s="261"/>
      <c r="KFV95" s="273"/>
      <c r="KFW95" s="273"/>
      <c r="KFX95"/>
      <c r="KFY95" s="110"/>
      <c r="KFZ95" s="91"/>
      <c r="KGA95" s="261"/>
      <c r="KGB95" s="261"/>
      <c r="KGC95" s="261"/>
      <c r="KGD95" s="273"/>
      <c r="KGE95" s="273"/>
      <c r="KGF95"/>
      <c r="KGG95" s="110"/>
      <c r="KGH95" s="91"/>
      <c r="KGI95" s="261"/>
      <c r="KGJ95" s="261"/>
      <c r="KGK95" s="261"/>
      <c r="KGL95" s="273"/>
      <c r="KGM95" s="273"/>
      <c r="KGN95"/>
      <c r="KGO95" s="110"/>
      <c r="KGP95" s="91"/>
      <c r="KGQ95" s="261"/>
      <c r="KGR95" s="261"/>
      <c r="KGS95" s="261"/>
      <c r="KGT95" s="273"/>
      <c r="KGU95" s="273"/>
      <c r="KGV95"/>
      <c r="KGW95" s="110"/>
      <c r="KGX95" s="91"/>
      <c r="KGY95" s="261"/>
      <c r="KGZ95" s="261"/>
      <c r="KHA95" s="261"/>
      <c r="KHB95" s="273"/>
      <c r="KHC95" s="273"/>
      <c r="KHD95"/>
      <c r="KHE95" s="110"/>
      <c r="KHF95" s="91"/>
      <c r="KHG95" s="261"/>
      <c r="KHH95" s="261"/>
      <c r="KHI95" s="261"/>
      <c r="KHJ95" s="273"/>
      <c r="KHK95" s="273"/>
      <c r="KHL95"/>
      <c r="KHM95" s="110"/>
      <c r="KHN95" s="91"/>
      <c r="KHO95" s="261"/>
      <c r="KHP95" s="261"/>
      <c r="KHQ95" s="261"/>
      <c r="KHR95" s="273"/>
      <c r="KHS95" s="273"/>
      <c r="KHT95"/>
      <c r="KHU95" s="110"/>
      <c r="KHV95" s="91"/>
      <c r="KHW95" s="261"/>
      <c r="KHX95" s="261"/>
      <c r="KHY95" s="261"/>
      <c r="KHZ95" s="273"/>
      <c r="KIA95" s="273"/>
      <c r="KIB95"/>
      <c r="KIC95" s="110"/>
      <c r="KID95" s="91"/>
      <c r="KIE95" s="261"/>
      <c r="KIF95" s="261"/>
      <c r="KIG95" s="261"/>
      <c r="KIH95" s="273"/>
      <c r="KII95" s="273"/>
      <c r="KIJ95"/>
      <c r="KIK95" s="110"/>
      <c r="KIL95" s="91"/>
      <c r="KIM95" s="261"/>
      <c r="KIN95" s="261"/>
      <c r="KIO95" s="261"/>
      <c r="KIP95" s="273"/>
      <c r="KIQ95" s="273"/>
      <c r="KIR95"/>
      <c r="KIS95" s="110"/>
      <c r="KIT95" s="91"/>
      <c r="KIU95" s="261"/>
      <c r="KIV95" s="261"/>
      <c r="KIW95" s="261"/>
      <c r="KIX95" s="273"/>
      <c r="KIY95" s="273"/>
      <c r="KIZ95"/>
      <c r="KJA95" s="110"/>
      <c r="KJB95" s="91"/>
      <c r="KJC95" s="261"/>
      <c r="KJD95" s="261"/>
      <c r="KJE95" s="261"/>
      <c r="KJF95" s="273"/>
      <c r="KJG95" s="273"/>
      <c r="KJH95"/>
      <c r="KJI95" s="110"/>
      <c r="KJJ95" s="91"/>
      <c r="KJK95" s="261"/>
      <c r="KJL95" s="261"/>
      <c r="KJM95" s="261"/>
      <c r="KJN95" s="273"/>
      <c r="KJO95" s="273"/>
      <c r="KJP95"/>
      <c r="KJQ95" s="110"/>
      <c r="KJR95" s="91"/>
      <c r="KJS95" s="261"/>
      <c r="KJT95" s="261"/>
      <c r="KJU95" s="261"/>
      <c r="KJV95" s="273"/>
      <c r="KJW95" s="273"/>
      <c r="KJX95"/>
      <c r="KJY95" s="110"/>
      <c r="KJZ95" s="91"/>
      <c r="KKA95" s="261"/>
      <c r="KKB95" s="261"/>
      <c r="KKC95" s="261"/>
      <c r="KKD95" s="273"/>
      <c r="KKE95" s="273"/>
      <c r="KKF95"/>
      <c r="KKG95" s="110"/>
      <c r="KKH95" s="91"/>
      <c r="KKI95" s="261"/>
      <c r="KKJ95" s="261"/>
      <c r="KKK95" s="261"/>
      <c r="KKL95" s="273"/>
      <c r="KKM95" s="273"/>
      <c r="KKN95"/>
      <c r="KKO95" s="110"/>
      <c r="KKP95" s="91"/>
      <c r="KKQ95" s="261"/>
      <c r="KKR95" s="261"/>
      <c r="KKS95" s="261"/>
      <c r="KKT95" s="273"/>
      <c r="KKU95" s="273"/>
      <c r="KKV95"/>
      <c r="KKW95" s="110"/>
      <c r="KKX95" s="91"/>
      <c r="KKY95" s="261"/>
      <c r="KKZ95" s="261"/>
      <c r="KLA95" s="261"/>
      <c r="KLB95" s="273"/>
      <c r="KLC95" s="273"/>
      <c r="KLD95"/>
      <c r="KLE95" s="110"/>
      <c r="KLF95" s="91"/>
      <c r="KLG95" s="261"/>
      <c r="KLH95" s="261"/>
      <c r="KLI95" s="261"/>
      <c r="KLJ95" s="273"/>
      <c r="KLK95" s="273"/>
      <c r="KLL95"/>
      <c r="KLM95" s="110"/>
      <c r="KLN95" s="91"/>
      <c r="KLO95" s="261"/>
      <c r="KLP95" s="261"/>
      <c r="KLQ95" s="261"/>
      <c r="KLR95" s="273"/>
      <c r="KLS95" s="273"/>
      <c r="KLT95"/>
      <c r="KLU95" s="110"/>
      <c r="KLV95" s="91"/>
      <c r="KLW95" s="261"/>
      <c r="KLX95" s="261"/>
      <c r="KLY95" s="261"/>
      <c r="KLZ95" s="273"/>
      <c r="KMA95" s="273"/>
      <c r="KMB95"/>
      <c r="KMC95" s="110"/>
      <c r="KMD95" s="91"/>
      <c r="KME95" s="261"/>
      <c r="KMF95" s="261"/>
      <c r="KMG95" s="261"/>
      <c r="KMH95" s="273"/>
      <c r="KMI95" s="273"/>
      <c r="KMJ95"/>
      <c r="KMK95" s="110"/>
      <c r="KML95" s="91"/>
      <c r="KMM95" s="261"/>
      <c r="KMN95" s="261"/>
      <c r="KMO95" s="261"/>
      <c r="KMP95" s="273"/>
      <c r="KMQ95" s="273"/>
      <c r="KMR95"/>
      <c r="KMS95" s="110"/>
      <c r="KMT95" s="91"/>
      <c r="KMU95" s="261"/>
      <c r="KMV95" s="261"/>
      <c r="KMW95" s="261"/>
      <c r="KMX95" s="273"/>
      <c r="KMY95" s="273"/>
      <c r="KMZ95"/>
      <c r="KNA95" s="110"/>
      <c r="KNB95" s="91"/>
      <c r="KNC95" s="261"/>
      <c r="KND95" s="261"/>
      <c r="KNE95" s="261"/>
      <c r="KNF95" s="273"/>
      <c r="KNG95" s="273"/>
      <c r="KNH95"/>
      <c r="KNI95" s="110"/>
      <c r="KNJ95" s="91"/>
      <c r="KNK95" s="261"/>
      <c r="KNL95" s="261"/>
      <c r="KNM95" s="261"/>
      <c r="KNN95" s="273"/>
      <c r="KNO95" s="273"/>
      <c r="KNP95"/>
      <c r="KNQ95" s="110"/>
      <c r="KNR95" s="91"/>
      <c r="KNS95" s="261"/>
      <c r="KNT95" s="261"/>
      <c r="KNU95" s="261"/>
      <c r="KNV95" s="273"/>
      <c r="KNW95" s="273"/>
      <c r="KNX95"/>
      <c r="KNY95" s="110"/>
      <c r="KNZ95" s="91"/>
      <c r="KOA95" s="261"/>
      <c r="KOB95" s="261"/>
      <c r="KOC95" s="261"/>
      <c r="KOD95" s="273"/>
      <c r="KOE95" s="273"/>
      <c r="KOF95"/>
      <c r="KOG95" s="110"/>
      <c r="KOH95" s="91"/>
      <c r="KOI95" s="261"/>
      <c r="KOJ95" s="261"/>
      <c r="KOK95" s="261"/>
      <c r="KOL95" s="273"/>
      <c r="KOM95" s="273"/>
      <c r="KON95"/>
      <c r="KOO95" s="110"/>
      <c r="KOP95" s="91"/>
      <c r="KOQ95" s="261"/>
      <c r="KOR95" s="261"/>
      <c r="KOS95" s="261"/>
      <c r="KOT95" s="273"/>
      <c r="KOU95" s="273"/>
      <c r="KOV95"/>
      <c r="KOW95" s="110"/>
      <c r="KOX95" s="91"/>
      <c r="KOY95" s="261"/>
      <c r="KOZ95" s="261"/>
      <c r="KPA95" s="261"/>
      <c r="KPB95" s="273"/>
      <c r="KPC95" s="273"/>
      <c r="KPD95"/>
      <c r="KPE95" s="110"/>
      <c r="KPF95" s="91"/>
      <c r="KPG95" s="261"/>
      <c r="KPH95" s="261"/>
      <c r="KPI95" s="261"/>
      <c r="KPJ95" s="273"/>
      <c r="KPK95" s="273"/>
      <c r="KPL95"/>
      <c r="KPM95" s="110"/>
      <c r="KPN95" s="91"/>
      <c r="KPO95" s="261"/>
      <c r="KPP95" s="261"/>
      <c r="KPQ95" s="261"/>
      <c r="KPR95" s="273"/>
      <c r="KPS95" s="273"/>
      <c r="KPT95"/>
      <c r="KPU95" s="110"/>
      <c r="KPV95" s="91"/>
      <c r="KPW95" s="261"/>
      <c r="KPX95" s="261"/>
      <c r="KPY95" s="261"/>
      <c r="KPZ95" s="273"/>
      <c r="KQA95" s="273"/>
      <c r="KQB95"/>
      <c r="KQC95" s="110"/>
      <c r="KQD95" s="91"/>
      <c r="KQE95" s="261"/>
      <c r="KQF95" s="261"/>
      <c r="KQG95" s="261"/>
      <c r="KQH95" s="273"/>
      <c r="KQI95" s="273"/>
      <c r="KQJ95"/>
      <c r="KQK95" s="110"/>
      <c r="KQL95" s="91"/>
      <c r="KQM95" s="261"/>
      <c r="KQN95" s="261"/>
      <c r="KQO95" s="261"/>
      <c r="KQP95" s="273"/>
      <c r="KQQ95" s="273"/>
      <c r="KQR95"/>
      <c r="KQS95" s="110"/>
      <c r="KQT95" s="91"/>
      <c r="KQU95" s="261"/>
      <c r="KQV95" s="261"/>
      <c r="KQW95" s="261"/>
      <c r="KQX95" s="273"/>
      <c r="KQY95" s="273"/>
      <c r="KQZ95"/>
      <c r="KRA95" s="110"/>
      <c r="KRB95" s="91"/>
      <c r="KRC95" s="261"/>
      <c r="KRD95" s="261"/>
      <c r="KRE95" s="261"/>
      <c r="KRF95" s="273"/>
      <c r="KRG95" s="273"/>
      <c r="KRH95"/>
      <c r="KRI95" s="110"/>
      <c r="KRJ95" s="91"/>
      <c r="KRK95" s="261"/>
      <c r="KRL95" s="261"/>
      <c r="KRM95" s="261"/>
      <c r="KRN95" s="273"/>
      <c r="KRO95" s="273"/>
      <c r="KRP95"/>
      <c r="KRQ95" s="110"/>
      <c r="KRR95" s="91"/>
      <c r="KRS95" s="261"/>
      <c r="KRT95" s="261"/>
      <c r="KRU95" s="261"/>
      <c r="KRV95" s="273"/>
      <c r="KRW95" s="273"/>
      <c r="KRX95"/>
      <c r="KRY95" s="110"/>
      <c r="KRZ95" s="91"/>
      <c r="KSA95" s="261"/>
      <c r="KSB95" s="261"/>
      <c r="KSC95" s="261"/>
      <c r="KSD95" s="273"/>
      <c r="KSE95" s="273"/>
      <c r="KSF95"/>
      <c r="KSG95" s="110"/>
      <c r="KSH95" s="91"/>
      <c r="KSI95" s="261"/>
      <c r="KSJ95" s="261"/>
      <c r="KSK95" s="261"/>
      <c r="KSL95" s="273"/>
      <c r="KSM95" s="273"/>
      <c r="KSN95"/>
      <c r="KSO95" s="110"/>
      <c r="KSP95" s="91"/>
      <c r="KSQ95" s="261"/>
      <c r="KSR95" s="261"/>
      <c r="KSS95" s="261"/>
      <c r="KST95" s="273"/>
      <c r="KSU95" s="273"/>
      <c r="KSV95"/>
      <c r="KSW95" s="110"/>
      <c r="KSX95" s="91"/>
      <c r="KSY95" s="261"/>
      <c r="KSZ95" s="261"/>
      <c r="KTA95" s="261"/>
      <c r="KTB95" s="273"/>
      <c r="KTC95" s="273"/>
      <c r="KTD95"/>
      <c r="KTE95" s="110"/>
      <c r="KTF95" s="91"/>
      <c r="KTG95" s="261"/>
      <c r="KTH95" s="261"/>
      <c r="KTI95" s="261"/>
      <c r="KTJ95" s="273"/>
      <c r="KTK95" s="273"/>
      <c r="KTL95"/>
      <c r="KTM95" s="110"/>
      <c r="KTN95" s="91"/>
      <c r="KTO95" s="261"/>
      <c r="KTP95" s="261"/>
      <c r="KTQ95" s="261"/>
      <c r="KTR95" s="273"/>
      <c r="KTS95" s="273"/>
      <c r="KTT95"/>
      <c r="KTU95" s="110"/>
      <c r="KTV95" s="91"/>
      <c r="KTW95" s="261"/>
      <c r="KTX95" s="261"/>
      <c r="KTY95" s="261"/>
      <c r="KTZ95" s="273"/>
      <c r="KUA95" s="273"/>
      <c r="KUB95"/>
      <c r="KUC95" s="110"/>
      <c r="KUD95" s="91"/>
      <c r="KUE95" s="261"/>
      <c r="KUF95" s="261"/>
      <c r="KUG95" s="261"/>
      <c r="KUH95" s="273"/>
      <c r="KUI95" s="273"/>
      <c r="KUJ95"/>
      <c r="KUK95" s="110"/>
      <c r="KUL95" s="91"/>
      <c r="KUM95" s="261"/>
      <c r="KUN95" s="261"/>
      <c r="KUO95" s="261"/>
      <c r="KUP95" s="273"/>
      <c r="KUQ95" s="273"/>
      <c r="KUR95"/>
      <c r="KUS95" s="110"/>
      <c r="KUT95" s="91"/>
      <c r="KUU95" s="261"/>
      <c r="KUV95" s="261"/>
      <c r="KUW95" s="261"/>
      <c r="KUX95" s="273"/>
      <c r="KUY95" s="273"/>
      <c r="KUZ95"/>
      <c r="KVA95" s="110"/>
      <c r="KVB95" s="91"/>
      <c r="KVC95" s="261"/>
      <c r="KVD95" s="261"/>
      <c r="KVE95" s="261"/>
      <c r="KVF95" s="273"/>
      <c r="KVG95" s="273"/>
      <c r="KVH95"/>
      <c r="KVI95" s="110"/>
      <c r="KVJ95" s="91"/>
      <c r="KVK95" s="261"/>
      <c r="KVL95" s="261"/>
      <c r="KVM95" s="261"/>
      <c r="KVN95" s="273"/>
      <c r="KVO95" s="273"/>
      <c r="KVP95"/>
      <c r="KVQ95" s="110"/>
      <c r="KVR95" s="91"/>
      <c r="KVS95" s="261"/>
      <c r="KVT95" s="261"/>
      <c r="KVU95" s="261"/>
      <c r="KVV95" s="273"/>
      <c r="KVW95" s="273"/>
      <c r="KVX95"/>
      <c r="KVY95" s="110"/>
      <c r="KVZ95" s="91"/>
      <c r="KWA95" s="261"/>
      <c r="KWB95" s="261"/>
      <c r="KWC95" s="261"/>
      <c r="KWD95" s="273"/>
      <c r="KWE95" s="273"/>
      <c r="KWF95"/>
      <c r="KWG95" s="110"/>
      <c r="KWH95" s="91"/>
      <c r="KWI95" s="261"/>
      <c r="KWJ95" s="261"/>
      <c r="KWK95" s="261"/>
      <c r="KWL95" s="273"/>
      <c r="KWM95" s="273"/>
      <c r="KWN95"/>
      <c r="KWO95" s="110"/>
      <c r="KWP95" s="91"/>
      <c r="KWQ95" s="261"/>
      <c r="KWR95" s="261"/>
      <c r="KWS95" s="261"/>
      <c r="KWT95" s="273"/>
      <c r="KWU95" s="273"/>
      <c r="KWV95"/>
      <c r="KWW95" s="110"/>
      <c r="KWX95" s="91"/>
      <c r="KWY95" s="261"/>
      <c r="KWZ95" s="261"/>
      <c r="KXA95" s="261"/>
      <c r="KXB95" s="273"/>
      <c r="KXC95" s="273"/>
      <c r="KXD95"/>
      <c r="KXE95" s="110"/>
      <c r="KXF95" s="91"/>
      <c r="KXG95" s="261"/>
      <c r="KXH95" s="261"/>
      <c r="KXI95" s="261"/>
      <c r="KXJ95" s="273"/>
      <c r="KXK95" s="273"/>
      <c r="KXL95"/>
      <c r="KXM95" s="110"/>
      <c r="KXN95" s="91"/>
      <c r="KXO95" s="261"/>
      <c r="KXP95" s="261"/>
      <c r="KXQ95" s="261"/>
      <c r="KXR95" s="273"/>
      <c r="KXS95" s="273"/>
      <c r="KXT95"/>
      <c r="KXU95" s="110"/>
      <c r="KXV95" s="91"/>
      <c r="KXW95" s="261"/>
      <c r="KXX95" s="261"/>
      <c r="KXY95" s="261"/>
      <c r="KXZ95" s="273"/>
      <c r="KYA95" s="273"/>
      <c r="KYB95"/>
      <c r="KYC95" s="110"/>
      <c r="KYD95" s="91"/>
      <c r="KYE95" s="261"/>
      <c r="KYF95" s="261"/>
      <c r="KYG95" s="261"/>
      <c r="KYH95" s="273"/>
      <c r="KYI95" s="273"/>
      <c r="KYJ95"/>
      <c r="KYK95" s="110"/>
      <c r="KYL95" s="91"/>
      <c r="KYM95" s="261"/>
      <c r="KYN95" s="261"/>
      <c r="KYO95" s="261"/>
      <c r="KYP95" s="273"/>
      <c r="KYQ95" s="273"/>
      <c r="KYR95"/>
      <c r="KYS95" s="110"/>
      <c r="KYT95" s="91"/>
      <c r="KYU95" s="261"/>
      <c r="KYV95" s="261"/>
      <c r="KYW95" s="261"/>
      <c r="KYX95" s="273"/>
      <c r="KYY95" s="273"/>
      <c r="KYZ95"/>
      <c r="KZA95" s="110"/>
      <c r="KZB95" s="91"/>
      <c r="KZC95" s="261"/>
      <c r="KZD95" s="261"/>
      <c r="KZE95" s="261"/>
      <c r="KZF95" s="273"/>
      <c r="KZG95" s="273"/>
      <c r="KZH95"/>
      <c r="KZI95" s="110"/>
      <c r="KZJ95" s="91"/>
      <c r="KZK95" s="261"/>
      <c r="KZL95" s="261"/>
      <c r="KZM95" s="261"/>
      <c r="KZN95" s="273"/>
      <c r="KZO95" s="273"/>
      <c r="KZP95"/>
      <c r="KZQ95" s="110"/>
      <c r="KZR95" s="91"/>
      <c r="KZS95" s="261"/>
      <c r="KZT95" s="261"/>
      <c r="KZU95" s="261"/>
      <c r="KZV95" s="273"/>
      <c r="KZW95" s="273"/>
      <c r="KZX95"/>
      <c r="KZY95" s="110"/>
      <c r="KZZ95" s="91"/>
      <c r="LAA95" s="261"/>
      <c r="LAB95" s="261"/>
      <c r="LAC95" s="261"/>
      <c r="LAD95" s="273"/>
      <c r="LAE95" s="273"/>
      <c r="LAF95"/>
      <c r="LAG95" s="110"/>
      <c r="LAH95" s="91"/>
      <c r="LAI95" s="261"/>
      <c r="LAJ95" s="261"/>
      <c r="LAK95" s="261"/>
      <c r="LAL95" s="273"/>
      <c r="LAM95" s="273"/>
      <c r="LAN95"/>
      <c r="LAO95" s="110"/>
      <c r="LAP95" s="91"/>
      <c r="LAQ95" s="261"/>
      <c r="LAR95" s="261"/>
      <c r="LAS95" s="261"/>
      <c r="LAT95" s="273"/>
      <c r="LAU95" s="273"/>
      <c r="LAV95"/>
      <c r="LAW95" s="110"/>
      <c r="LAX95" s="91"/>
      <c r="LAY95" s="261"/>
      <c r="LAZ95" s="261"/>
      <c r="LBA95" s="261"/>
      <c r="LBB95" s="273"/>
      <c r="LBC95" s="273"/>
      <c r="LBD95"/>
      <c r="LBE95" s="110"/>
      <c r="LBF95" s="91"/>
      <c r="LBG95" s="261"/>
      <c r="LBH95" s="261"/>
      <c r="LBI95" s="261"/>
      <c r="LBJ95" s="273"/>
      <c r="LBK95" s="273"/>
      <c r="LBL95"/>
      <c r="LBM95" s="110"/>
      <c r="LBN95" s="91"/>
      <c r="LBO95" s="261"/>
      <c r="LBP95" s="261"/>
      <c r="LBQ95" s="261"/>
      <c r="LBR95" s="273"/>
      <c r="LBS95" s="273"/>
      <c r="LBT95"/>
      <c r="LBU95" s="110"/>
      <c r="LBV95" s="91"/>
      <c r="LBW95" s="261"/>
      <c r="LBX95" s="261"/>
      <c r="LBY95" s="261"/>
      <c r="LBZ95" s="273"/>
      <c r="LCA95" s="273"/>
      <c r="LCB95"/>
      <c r="LCC95" s="110"/>
      <c r="LCD95" s="91"/>
      <c r="LCE95" s="261"/>
      <c r="LCF95" s="261"/>
      <c r="LCG95" s="261"/>
      <c r="LCH95" s="273"/>
      <c r="LCI95" s="273"/>
      <c r="LCJ95"/>
      <c r="LCK95" s="110"/>
      <c r="LCL95" s="91"/>
      <c r="LCM95" s="261"/>
      <c r="LCN95" s="261"/>
      <c r="LCO95" s="261"/>
      <c r="LCP95" s="273"/>
      <c r="LCQ95" s="273"/>
      <c r="LCR95"/>
      <c r="LCS95" s="110"/>
      <c r="LCT95" s="91"/>
      <c r="LCU95" s="261"/>
      <c r="LCV95" s="261"/>
      <c r="LCW95" s="261"/>
      <c r="LCX95" s="273"/>
      <c r="LCY95" s="273"/>
      <c r="LCZ95"/>
      <c r="LDA95" s="110"/>
      <c r="LDB95" s="91"/>
      <c r="LDC95" s="261"/>
      <c r="LDD95" s="261"/>
      <c r="LDE95" s="261"/>
      <c r="LDF95" s="273"/>
      <c r="LDG95" s="273"/>
      <c r="LDH95"/>
      <c r="LDI95" s="110"/>
      <c r="LDJ95" s="91"/>
      <c r="LDK95" s="261"/>
      <c r="LDL95" s="261"/>
      <c r="LDM95" s="261"/>
      <c r="LDN95" s="273"/>
      <c r="LDO95" s="273"/>
      <c r="LDP95"/>
      <c r="LDQ95" s="110"/>
      <c r="LDR95" s="91"/>
      <c r="LDS95" s="261"/>
      <c r="LDT95" s="261"/>
      <c r="LDU95" s="261"/>
      <c r="LDV95" s="273"/>
      <c r="LDW95" s="273"/>
      <c r="LDX95"/>
      <c r="LDY95" s="110"/>
      <c r="LDZ95" s="91"/>
      <c r="LEA95" s="261"/>
      <c r="LEB95" s="261"/>
      <c r="LEC95" s="261"/>
      <c r="LED95" s="273"/>
      <c r="LEE95" s="273"/>
      <c r="LEF95"/>
      <c r="LEG95" s="110"/>
      <c r="LEH95" s="91"/>
      <c r="LEI95" s="261"/>
      <c r="LEJ95" s="261"/>
      <c r="LEK95" s="261"/>
      <c r="LEL95" s="273"/>
      <c r="LEM95" s="273"/>
      <c r="LEN95"/>
      <c r="LEO95" s="110"/>
      <c r="LEP95" s="91"/>
      <c r="LEQ95" s="261"/>
      <c r="LER95" s="261"/>
      <c r="LES95" s="261"/>
      <c r="LET95" s="273"/>
      <c r="LEU95" s="273"/>
      <c r="LEV95"/>
      <c r="LEW95" s="110"/>
      <c r="LEX95" s="91"/>
      <c r="LEY95" s="261"/>
      <c r="LEZ95" s="261"/>
      <c r="LFA95" s="261"/>
      <c r="LFB95" s="273"/>
      <c r="LFC95" s="273"/>
      <c r="LFD95"/>
      <c r="LFE95" s="110"/>
      <c r="LFF95" s="91"/>
      <c r="LFG95" s="261"/>
      <c r="LFH95" s="261"/>
      <c r="LFI95" s="261"/>
      <c r="LFJ95" s="273"/>
      <c r="LFK95" s="273"/>
      <c r="LFL95"/>
      <c r="LFM95" s="110"/>
      <c r="LFN95" s="91"/>
      <c r="LFO95" s="261"/>
      <c r="LFP95" s="261"/>
      <c r="LFQ95" s="261"/>
      <c r="LFR95" s="273"/>
      <c r="LFS95" s="273"/>
      <c r="LFT95"/>
      <c r="LFU95" s="110"/>
      <c r="LFV95" s="91"/>
      <c r="LFW95" s="261"/>
      <c r="LFX95" s="261"/>
      <c r="LFY95" s="261"/>
      <c r="LFZ95" s="273"/>
      <c r="LGA95" s="273"/>
      <c r="LGB95"/>
      <c r="LGC95" s="110"/>
      <c r="LGD95" s="91"/>
      <c r="LGE95" s="261"/>
      <c r="LGF95" s="261"/>
      <c r="LGG95" s="261"/>
      <c r="LGH95" s="273"/>
      <c r="LGI95" s="273"/>
      <c r="LGJ95"/>
      <c r="LGK95" s="110"/>
      <c r="LGL95" s="91"/>
      <c r="LGM95" s="261"/>
      <c r="LGN95" s="261"/>
      <c r="LGO95" s="261"/>
      <c r="LGP95" s="273"/>
      <c r="LGQ95" s="273"/>
      <c r="LGR95"/>
      <c r="LGS95" s="110"/>
      <c r="LGT95" s="91"/>
      <c r="LGU95" s="261"/>
      <c r="LGV95" s="261"/>
      <c r="LGW95" s="261"/>
      <c r="LGX95" s="273"/>
      <c r="LGY95" s="273"/>
      <c r="LGZ95"/>
      <c r="LHA95" s="110"/>
      <c r="LHB95" s="91"/>
      <c r="LHC95" s="261"/>
      <c r="LHD95" s="261"/>
      <c r="LHE95" s="261"/>
      <c r="LHF95" s="273"/>
      <c r="LHG95" s="273"/>
      <c r="LHH95"/>
      <c r="LHI95" s="110"/>
      <c r="LHJ95" s="91"/>
      <c r="LHK95" s="261"/>
      <c r="LHL95" s="261"/>
      <c r="LHM95" s="261"/>
      <c r="LHN95" s="273"/>
      <c r="LHO95" s="273"/>
      <c r="LHP95"/>
      <c r="LHQ95" s="110"/>
      <c r="LHR95" s="91"/>
      <c r="LHS95" s="261"/>
      <c r="LHT95" s="261"/>
      <c r="LHU95" s="261"/>
      <c r="LHV95" s="273"/>
      <c r="LHW95" s="273"/>
      <c r="LHX95"/>
      <c r="LHY95" s="110"/>
      <c r="LHZ95" s="91"/>
      <c r="LIA95" s="261"/>
      <c r="LIB95" s="261"/>
      <c r="LIC95" s="261"/>
      <c r="LID95" s="273"/>
      <c r="LIE95" s="273"/>
      <c r="LIF95"/>
      <c r="LIG95" s="110"/>
      <c r="LIH95" s="91"/>
      <c r="LII95" s="261"/>
      <c r="LIJ95" s="261"/>
      <c r="LIK95" s="261"/>
      <c r="LIL95" s="273"/>
      <c r="LIM95" s="273"/>
      <c r="LIN95"/>
      <c r="LIO95" s="110"/>
      <c r="LIP95" s="91"/>
      <c r="LIQ95" s="261"/>
      <c r="LIR95" s="261"/>
      <c r="LIS95" s="261"/>
      <c r="LIT95" s="273"/>
      <c r="LIU95" s="273"/>
      <c r="LIV95"/>
      <c r="LIW95" s="110"/>
      <c r="LIX95" s="91"/>
      <c r="LIY95" s="261"/>
      <c r="LIZ95" s="261"/>
      <c r="LJA95" s="261"/>
      <c r="LJB95" s="273"/>
      <c r="LJC95" s="273"/>
      <c r="LJD95"/>
      <c r="LJE95" s="110"/>
      <c r="LJF95" s="91"/>
      <c r="LJG95" s="261"/>
      <c r="LJH95" s="261"/>
      <c r="LJI95" s="261"/>
      <c r="LJJ95" s="273"/>
      <c r="LJK95" s="273"/>
      <c r="LJL95"/>
      <c r="LJM95" s="110"/>
      <c r="LJN95" s="91"/>
      <c r="LJO95" s="261"/>
      <c r="LJP95" s="261"/>
      <c r="LJQ95" s="261"/>
      <c r="LJR95" s="273"/>
      <c r="LJS95" s="273"/>
      <c r="LJT95"/>
      <c r="LJU95" s="110"/>
      <c r="LJV95" s="91"/>
      <c r="LJW95" s="261"/>
      <c r="LJX95" s="261"/>
      <c r="LJY95" s="261"/>
      <c r="LJZ95" s="273"/>
      <c r="LKA95" s="273"/>
      <c r="LKB95"/>
      <c r="LKC95" s="110"/>
      <c r="LKD95" s="91"/>
      <c r="LKE95" s="261"/>
      <c r="LKF95" s="261"/>
      <c r="LKG95" s="261"/>
      <c r="LKH95" s="273"/>
      <c r="LKI95" s="273"/>
      <c r="LKJ95"/>
      <c r="LKK95" s="110"/>
      <c r="LKL95" s="91"/>
      <c r="LKM95" s="261"/>
      <c r="LKN95" s="261"/>
      <c r="LKO95" s="261"/>
      <c r="LKP95" s="273"/>
      <c r="LKQ95" s="273"/>
      <c r="LKR95"/>
      <c r="LKS95" s="110"/>
      <c r="LKT95" s="91"/>
      <c r="LKU95" s="261"/>
      <c r="LKV95" s="261"/>
      <c r="LKW95" s="261"/>
      <c r="LKX95" s="273"/>
      <c r="LKY95" s="273"/>
      <c r="LKZ95"/>
      <c r="LLA95" s="110"/>
      <c r="LLB95" s="91"/>
      <c r="LLC95" s="261"/>
      <c r="LLD95" s="261"/>
      <c r="LLE95" s="261"/>
      <c r="LLF95" s="273"/>
      <c r="LLG95" s="273"/>
      <c r="LLH95"/>
      <c r="LLI95" s="110"/>
      <c r="LLJ95" s="91"/>
      <c r="LLK95" s="261"/>
      <c r="LLL95" s="261"/>
      <c r="LLM95" s="261"/>
      <c r="LLN95" s="273"/>
      <c r="LLO95" s="273"/>
      <c r="LLP95"/>
      <c r="LLQ95" s="110"/>
      <c r="LLR95" s="91"/>
      <c r="LLS95" s="261"/>
      <c r="LLT95" s="261"/>
      <c r="LLU95" s="261"/>
      <c r="LLV95" s="273"/>
      <c r="LLW95" s="273"/>
      <c r="LLX95"/>
      <c r="LLY95" s="110"/>
      <c r="LLZ95" s="91"/>
      <c r="LMA95" s="261"/>
      <c r="LMB95" s="261"/>
      <c r="LMC95" s="261"/>
      <c r="LMD95" s="273"/>
      <c r="LME95" s="273"/>
      <c r="LMF95"/>
      <c r="LMG95" s="110"/>
      <c r="LMH95" s="91"/>
      <c r="LMI95" s="261"/>
      <c r="LMJ95" s="261"/>
      <c r="LMK95" s="261"/>
      <c r="LML95" s="273"/>
      <c r="LMM95" s="273"/>
      <c r="LMN95"/>
      <c r="LMO95" s="110"/>
      <c r="LMP95" s="91"/>
      <c r="LMQ95" s="261"/>
      <c r="LMR95" s="261"/>
      <c r="LMS95" s="261"/>
      <c r="LMT95" s="273"/>
      <c r="LMU95" s="273"/>
      <c r="LMV95"/>
      <c r="LMW95" s="110"/>
      <c r="LMX95" s="91"/>
      <c r="LMY95" s="261"/>
      <c r="LMZ95" s="261"/>
      <c r="LNA95" s="261"/>
      <c r="LNB95" s="273"/>
      <c r="LNC95" s="273"/>
      <c r="LND95"/>
      <c r="LNE95" s="110"/>
      <c r="LNF95" s="91"/>
      <c r="LNG95" s="261"/>
      <c r="LNH95" s="261"/>
      <c r="LNI95" s="261"/>
      <c r="LNJ95" s="273"/>
      <c r="LNK95" s="273"/>
      <c r="LNL95"/>
      <c r="LNM95" s="110"/>
      <c r="LNN95" s="91"/>
      <c r="LNO95" s="261"/>
      <c r="LNP95" s="261"/>
      <c r="LNQ95" s="261"/>
      <c r="LNR95" s="273"/>
      <c r="LNS95" s="273"/>
      <c r="LNT95"/>
      <c r="LNU95" s="110"/>
      <c r="LNV95" s="91"/>
      <c r="LNW95" s="261"/>
      <c r="LNX95" s="261"/>
      <c r="LNY95" s="261"/>
      <c r="LNZ95" s="273"/>
      <c r="LOA95" s="273"/>
      <c r="LOB95"/>
      <c r="LOC95" s="110"/>
      <c r="LOD95" s="91"/>
      <c r="LOE95" s="261"/>
      <c r="LOF95" s="261"/>
      <c r="LOG95" s="261"/>
      <c r="LOH95" s="273"/>
      <c r="LOI95" s="273"/>
      <c r="LOJ95"/>
      <c r="LOK95" s="110"/>
      <c r="LOL95" s="91"/>
      <c r="LOM95" s="261"/>
      <c r="LON95" s="261"/>
      <c r="LOO95" s="261"/>
      <c r="LOP95" s="273"/>
      <c r="LOQ95" s="273"/>
      <c r="LOR95"/>
      <c r="LOS95" s="110"/>
      <c r="LOT95" s="91"/>
      <c r="LOU95" s="261"/>
      <c r="LOV95" s="261"/>
      <c r="LOW95" s="261"/>
      <c r="LOX95" s="273"/>
      <c r="LOY95" s="273"/>
      <c r="LOZ95"/>
      <c r="LPA95" s="110"/>
      <c r="LPB95" s="91"/>
      <c r="LPC95" s="261"/>
      <c r="LPD95" s="261"/>
      <c r="LPE95" s="261"/>
      <c r="LPF95" s="273"/>
      <c r="LPG95" s="273"/>
      <c r="LPH95"/>
      <c r="LPI95" s="110"/>
      <c r="LPJ95" s="91"/>
      <c r="LPK95" s="261"/>
      <c r="LPL95" s="261"/>
      <c r="LPM95" s="261"/>
      <c r="LPN95" s="273"/>
      <c r="LPO95" s="273"/>
      <c r="LPP95"/>
      <c r="LPQ95" s="110"/>
      <c r="LPR95" s="91"/>
      <c r="LPS95" s="261"/>
      <c r="LPT95" s="261"/>
      <c r="LPU95" s="261"/>
      <c r="LPV95" s="273"/>
      <c r="LPW95" s="273"/>
      <c r="LPX95"/>
      <c r="LPY95" s="110"/>
      <c r="LPZ95" s="91"/>
      <c r="LQA95" s="261"/>
      <c r="LQB95" s="261"/>
      <c r="LQC95" s="261"/>
      <c r="LQD95" s="273"/>
      <c r="LQE95" s="273"/>
      <c r="LQF95"/>
      <c r="LQG95" s="110"/>
      <c r="LQH95" s="91"/>
      <c r="LQI95" s="261"/>
      <c r="LQJ95" s="261"/>
      <c r="LQK95" s="261"/>
      <c r="LQL95" s="273"/>
      <c r="LQM95" s="273"/>
      <c r="LQN95"/>
      <c r="LQO95" s="110"/>
      <c r="LQP95" s="91"/>
      <c r="LQQ95" s="261"/>
      <c r="LQR95" s="261"/>
      <c r="LQS95" s="261"/>
      <c r="LQT95" s="273"/>
      <c r="LQU95" s="273"/>
      <c r="LQV95"/>
      <c r="LQW95" s="110"/>
      <c r="LQX95" s="91"/>
      <c r="LQY95" s="261"/>
      <c r="LQZ95" s="261"/>
      <c r="LRA95" s="261"/>
      <c r="LRB95" s="273"/>
      <c r="LRC95" s="273"/>
      <c r="LRD95"/>
      <c r="LRE95" s="110"/>
      <c r="LRF95" s="91"/>
      <c r="LRG95" s="261"/>
      <c r="LRH95" s="261"/>
      <c r="LRI95" s="261"/>
      <c r="LRJ95" s="273"/>
      <c r="LRK95" s="273"/>
      <c r="LRL95"/>
      <c r="LRM95" s="110"/>
      <c r="LRN95" s="91"/>
      <c r="LRO95" s="261"/>
      <c r="LRP95" s="261"/>
      <c r="LRQ95" s="261"/>
      <c r="LRR95" s="273"/>
      <c r="LRS95" s="273"/>
      <c r="LRT95"/>
      <c r="LRU95" s="110"/>
      <c r="LRV95" s="91"/>
      <c r="LRW95" s="261"/>
      <c r="LRX95" s="261"/>
      <c r="LRY95" s="261"/>
      <c r="LRZ95" s="273"/>
      <c r="LSA95" s="273"/>
      <c r="LSB95"/>
      <c r="LSC95" s="110"/>
      <c r="LSD95" s="91"/>
      <c r="LSE95" s="261"/>
      <c r="LSF95" s="261"/>
      <c r="LSG95" s="261"/>
      <c r="LSH95" s="273"/>
      <c r="LSI95" s="273"/>
      <c r="LSJ95"/>
      <c r="LSK95" s="110"/>
      <c r="LSL95" s="91"/>
      <c r="LSM95" s="261"/>
      <c r="LSN95" s="261"/>
      <c r="LSO95" s="261"/>
      <c r="LSP95" s="273"/>
      <c r="LSQ95" s="273"/>
      <c r="LSR95"/>
      <c r="LSS95" s="110"/>
      <c r="LST95" s="91"/>
      <c r="LSU95" s="261"/>
      <c r="LSV95" s="261"/>
      <c r="LSW95" s="261"/>
      <c r="LSX95" s="273"/>
      <c r="LSY95" s="273"/>
      <c r="LSZ95"/>
      <c r="LTA95" s="110"/>
      <c r="LTB95" s="91"/>
      <c r="LTC95" s="261"/>
      <c r="LTD95" s="261"/>
      <c r="LTE95" s="261"/>
      <c r="LTF95" s="273"/>
      <c r="LTG95" s="273"/>
      <c r="LTH95"/>
      <c r="LTI95" s="110"/>
      <c r="LTJ95" s="91"/>
      <c r="LTK95" s="261"/>
      <c r="LTL95" s="261"/>
      <c r="LTM95" s="261"/>
      <c r="LTN95" s="273"/>
      <c r="LTO95" s="273"/>
      <c r="LTP95"/>
      <c r="LTQ95" s="110"/>
      <c r="LTR95" s="91"/>
      <c r="LTS95" s="261"/>
      <c r="LTT95" s="261"/>
      <c r="LTU95" s="261"/>
      <c r="LTV95" s="273"/>
      <c r="LTW95" s="273"/>
      <c r="LTX95"/>
      <c r="LTY95" s="110"/>
      <c r="LTZ95" s="91"/>
      <c r="LUA95" s="261"/>
      <c r="LUB95" s="261"/>
      <c r="LUC95" s="261"/>
      <c r="LUD95" s="273"/>
      <c r="LUE95" s="273"/>
      <c r="LUF95"/>
      <c r="LUG95" s="110"/>
      <c r="LUH95" s="91"/>
      <c r="LUI95" s="261"/>
      <c r="LUJ95" s="261"/>
      <c r="LUK95" s="261"/>
      <c r="LUL95" s="273"/>
      <c r="LUM95" s="273"/>
      <c r="LUN95"/>
      <c r="LUO95" s="110"/>
      <c r="LUP95" s="91"/>
      <c r="LUQ95" s="261"/>
      <c r="LUR95" s="261"/>
      <c r="LUS95" s="261"/>
      <c r="LUT95" s="273"/>
      <c r="LUU95" s="273"/>
      <c r="LUV95"/>
      <c r="LUW95" s="110"/>
      <c r="LUX95" s="91"/>
      <c r="LUY95" s="261"/>
      <c r="LUZ95" s="261"/>
      <c r="LVA95" s="261"/>
      <c r="LVB95" s="273"/>
      <c r="LVC95" s="273"/>
      <c r="LVD95"/>
      <c r="LVE95" s="110"/>
      <c r="LVF95" s="91"/>
      <c r="LVG95" s="261"/>
      <c r="LVH95" s="261"/>
      <c r="LVI95" s="261"/>
      <c r="LVJ95" s="273"/>
      <c r="LVK95" s="273"/>
      <c r="LVL95"/>
      <c r="LVM95" s="110"/>
      <c r="LVN95" s="91"/>
      <c r="LVO95" s="261"/>
      <c r="LVP95" s="261"/>
      <c r="LVQ95" s="261"/>
      <c r="LVR95" s="273"/>
      <c r="LVS95" s="273"/>
      <c r="LVT95"/>
      <c r="LVU95" s="110"/>
      <c r="LVV95" s="91"/>
      <c r="LVW95" s="261"/>
      <c r="LVX95" s="261"/>
      <c r="LVY95" s="261"/>
      <c r="LVZ95" s="273"/>
      <c r="LWA95" s="273"/>
      <c r="LWB95"/>
      <c r="LWC95" s="110"/>
      <c r="LWD95" s="91"/>
      <c r="LWE95" s="261"/>
      <c r="LWF95" s="261"/>
      <c r="LWG95" s="261"/>
      <c r="LWH95" s="273"/>
      <c r="LWI95" s="273"/>
      <c r="LWJ95"/>
      <c r="LWK95" s="110"/>
      <c r="LWL95" s="91"/>
      <c r="LWM95" s="261"/>
      <c r="LWN95" s="261"/>
      <c r="LWO95" s="261"/>
      <c r="LWP95" s="273"/>
      <c r="LWQ95" s="273"/>
      <c r="LWR95"/>
      <c r="LWS95" s="110"/>
      <c r="LWT95" s="91"/>
      <c r="LWU95" s="261"/>
      <c r="LWV95" s="261"/>
      <c r="LWW95" s="261"/>
      <c r="LWX95" s="273"/>
      <c r="LWY95" s="273"/>
      <c r="LWZ95"/>
      <c r="LXA95" s="110"/>
      <c r="LXB95" s="91"/>
      <c r="LXC95" s="261"/>
      <c r="LXD95" s="261"/>
      <c r="LXE95" s="261"/>
      <c r="LXF95" s="273"/>
      <c r="LXG95" s="273"/>
      <c r="LXH95"/>
      <c r="LXI95" s="110"/>
      <c r="LXJ95" s="91"/>
      <c r="LXK95" s="261"/>
      <c r="LXL95" s="261"/>
      <c r="LXM95" s="261"/>
      <c r="LXN95" s="273"/>
      <c r="LXO95" s="273"/>
      <c r="LXP95"/>
      <c r="LXQ95" s="110"/>
      <c r="LXR95" s="91"/>
      <c r="LXS95" s="261"/>
      <c r="LXT95" s="261"/>
      <c r="LXU95" s="261"/>
      <c r="LXV95" s="273"/>
      <c r="LXW95" s="273"/>
      <c r="LXX95"/>
      <c r="LXY95" s="110"/>
      <c r="LXZ95" s="91"/>
      <c r="LYA95" s="261"/>
      <c r="LYB95" s="261"/>
      <c r="LYC95" s="261"/>
      <c r="LYD95" s="273"/>
      <c r="LYE95" s="273"/>
      <c r="LYF95"/>
      <c r="LYG95" s="110"/>
      <c r="LYH95" s="91"/>
      <c r="LYI95" s="261"/>
      <c r="LYJ95" s="261"/>
      <c r="LYK95" s="261"/>
      <c r="LYL95" s="273"/>
      <c r="LYM95" s="273"/>
      <c r="LYN95"/>
      <c r="LYO95" s="110"/>
      <c r="LYP95" s="91"/>
      <c r="LYQ95" s="261"/>
      <c r="LYR95" s="261"/>
      <c r="LYS95" s="261"/>
      <c r="LYT95" s="273"/>
      <c r="LYU95" s="273"/>
      <c r="LYV95"/>
      <c r="LYW95" s="110"/>
      <c r="LYX95" s="91"/>
      <c r="LYY95" s="261"/>
      <c r="LYZ95" s="261"/>
      <c r="LZA95" s="261"/>
      <c r="LZB95" s="273"/>
      <c r="LZC95" s="273"/>
      <c r="LZD95"/>
      <c r="LZE95" s="110"/>
      <c r="LZF95" s="91"/>
      <c r="LZG95" s="261"/>
      <c r="LZH95" s="261"/>
      <c r="LZI95" s="261"/>
      <c r="LZJ95" s="273"/>
      <c r="LZK95" s="273"/>
      <c r="LZL95"/>
      <c r="LZM95" s="110"/>
      <c r="LZN95" s="91"/>
      <c r="LZO95" s="261"/>
      <c r="LZP95" s="261"/>
      <c r="LZQ95" s="261"/>
      <c r="LZR95" s="273"/>
      <c r="LZS95" s="273"/>
      <c r="LZT95"/>
      <c r="LZU95" s="110"/>
      <c r="LZV95" s="91"/>
      <c r="LZW95" s="261"/>
      <c r="LZX95" s="261"/>
      <c r="LZY95" s="261"/>
      <c r="LZZ95" s="273"/>
      <c r="MAA95" s="273"/>
      <c r="MAB95"/>
      <c r="MAC95" s="110"/>
      <c r="MAD95" s="91"/>
      <c r="MAE95" s="261"/>
      <c r="MAF95" s="261"/>
      <c r="MAG95" s="261"/>
      <c r="MAH95" s="273"/>
      <c r="MAI95" s="273"/>
      <c r="MAJ95"/>
      <c r="MAK95" s="110"/>
      <c r="MAL95" s="91"/>
      <c r="MAM95" s="261"/>
      <c r="MAN95" s="261"/>
      <c r="MAO95" s="261"/>
      <c r="MAP95" s="273"/>
      <c r="MAQ95" s="273"/>
      <c r="MAR95"/>
      <c r="MAS95" s="110"/>
      <c r="MAT95" s="91"/>
      <c r="MAU95" s="261"/>
      <c r="MAV95" s="261"/>
      <c r="MAW95" s="261"/>
      <c r="MAX95" s="273"/>
      <c r="MAY95" s="273"/>
      <c r="MAZ95"/>
      <c r="MBA95" s="110"/>
      <c r="MBB95" s="91"/>
      <c r="MBC95" s="261"/>
      <c r="MBD95" s="261"/>
      <c r="MBE95" s="261"/>
      <c r="MBF95" s="273"/>
      <c r="MBG95" s="273"/>
      <c r="MBH95"/>
      <c r="MBI95" s="110"/>
      <c r="MBJ95" s="91"/>
      <c r="MBK95" s="261"/>
      <c r="MBL95" s="261"/>
      <c r="MBM95" s="261"/>
      <c r="MBN95" s="273"/>
      <c r="MBO95" s="273"/>
      <c r="MBP95"/>
      <c r="MBQ95" s="110"/>
      <c r="MBR95" s="91"/>
      <c r="MBS95" s="261"/>
      <c r="MBT95" s="261"/>
      <c r="MBU95" s="261"/>
      <c r="MBV95" s="273"/>
      <c r="MBW95" s="273"/>
      <c r="MBX95"/>
      <c r="MBY95" s="110"/>
      <c r="MBZ95" s="91"/>
      <c r="MCA95" s="261"/>
      <c r="MCB95" s="261"/>
      <c r="MCC95" s="261"/>
      <c r="MCD95" s="273"/>
      <c r="MCE95" s="273"/>
      <c r="MCF95"/>
      <c r="MCG95" s="110"/>
      <c r="MCH95" s="91"/>
      <c r="MCI95" s="261"/>
      <c r="MCJ95" s="261"/>
      <c r="MCK95" s="261"/>
      <c r="MCL95" s="273"/>
      <c r="MCM95" s="273"/>
      <c r="MCN95"/>
      <c r="MCO95" s="110"/>
      <c r="MCP95" s="91"/>
      <c r="MCQ95" s="261"/>
      <c r="MCR95" s="261"/>
      <c r="MCS95" s="261"/>
      <c r="MCT95" s="273"/>
      <c r="MCU95" s="273"/>
      <c r="MCV95"/>
      <c r="MCW95" s="110"/>
      <c r="MCX95" s="91"/>
      <c r="MCY95" s="261"/>
      <c r="MCZ95" s="261"/>
      <c r="MDA95" s="261"/>
      <c r="MDB95" s="273"/>
      <c r="MDC95" s="273"/>
      <c r="MDD95"/>
      <c r="MDE95" s="110"/>
      <c r="MDF95" s="91"/>
      <c r="MDG95" s="261"/>
      <c r="MDH95" s="261"/>
      <c r="MDI95" s="261"/>
      <c r="MDJ95" s="273"/>
      <c r="MDK95" s="273"/>
      <c r="MDL95"/>
      <c r="MDM95" s="110"/>
      <c r="MDN95" s="91"/>
      <c r="MDO95" s="261"/>
      <c r="MDP95" s="261"/>
      <c r="MDQ95" s="261"/>
      <c r="MDR95" s="273"/>
      <c r="MDS95" s="273"/>
      <c r="MDT95"/>
      <c r="MDU95" s="110"/>
      <c r="MDV95" s="91"/>
      <c r="MDW95" s="261"/>
      <c r="MDX95" s="261"/>
      <c r="MDY95" s="261"/>
      <c r="MDZ95" s="273"/>
      <c r="MEA95" s="273"/>
      <c r="MEB95"/>
      <c r="MEC95" s="110"/>
      <c r="MED95" s="91"/>
      <c r="MEE95" s="261"/>
      <c r="MEF95" s="261"/>
      <c r="MEG95" s="261"/>
      <c r="MEH95" s="273"/>
      <c r="MEI95" s="273"/>
      <c r="MEJ95"/>
      <c r="MEK95" s="110"/>
      <c r="MEL95" s="91"/>
      <c r="MEM95" s="261"/>
      <c r="MEN95" s="261"/>
      <c r="MEO95" s="261"/>
      <c r="MEP95" s="273"/>
      <c r="MEQ95" s="273"/>
      <c r="MER95"/>
      <c r="MES95" s="110"/>
      <c r="MET95" s="91"/>
      <c r="MEU95" s="261"/>
      <c r="MEV95" s="261"/>
      <c r="MEW95" s="261"/>
      <c r="MEX95" s="273"/>
      <c r="MEY95" s="273"/>
      <c r="MEZ95"/>
      <c r="MFA95" s="110"/>
      <c r="MFB95" s="91"/>
      <c r="MFC95" s="261"/>
      <c r="MFD95" s="261"/>
      <c r="MFE95" s="261"/>
      <c r="MFF95" s="273"/>
      <c r="MFG95" s="273"/>
      <c r="MFH95"/>
      <c r="MFI95" s="110"/>
      <c r="MFJ95" s="91"/>
      <c r="MFK95" s="261"/>
      <c r="MFL95" s="261"/>
      <c r="MFM95" s="261"/>
      <c r="MFN95" s="273"/>
      <c r="MFO95" s="273"/>
      <c r="MFP95"/>
      <c r="MFQ95" s="110"/>
      <c r="MFR95" s="91"/>
      <c r="MFS95" s="261"/>
      <c r="MFT95" s="261"/>
      <c r="MFU95" s="261"/>
      <c r="MFV95" s="273"/>
      <c r="MFW95" s="273"/>
      <c r="MFX95"/>
      <c r="MFY95" s="110"/>
      <c r="MFZ95" s="91"/>
      <c r="MGA95" s="261"/>
      <c r="MGB95" s="261"/>
      <c r="MGC95" s="261"/>
      <c r="MGD95" s="273"/>
      <c r="MGE95" s="273"/>
      <c r="MGF95"/>
      <c r="MGG95" s="110"/>
      <c r="MGH95" s="91"/>
      <c r="MGI95" s="261"/>
      <c r="MGJ95" s="261"/>
      <c r="MGK95" s="261"/>
      <c r="MGL95" s="273"/>
      <c r="MGM95" s="273"/>
      <c r="MGN95"/>
      <c r="MGO95" s="110"/>
      <c r="MGP95" s="91"/>
      <c r="MGQ95" s="261"/>
      <c r="MGR95" s="261"/>
      <c r="MGS95" s="261"/>
      <c r="MGT95" s="273"/>
      <c r="MGU95" s="273"/>
      <c r="MGV95"/>
      <c r="MGW95" s="110"/>
      <c r="MGX95" s="91"/>
      <c r="MGY95" s="261"/>
      <c r="MGZ95" s="261"/>
      <c r="MHA95" s="261"/>
      <c r="MHB95" s="273"/>
      <c r="MHC95" s="273"/>
      <c r="MHD95"/>
      <c r="MHE95" s="110"/>
      <c r="MHF95" s="91"/>
      <c r="MHG95" s="261"/>
      <c r="MHH95" s="261"/>
      <c r="MHI95" s="261"/>
      <c r="MHJ95" s="273"/>
      <c r="MHK95" s="273"/>
      <c r="MHL95"/>
      <c r="MHM95" s="110"/>
      <c r="MHN95" s="91"/>
      <c r="MHO95" s="261"/>
      <c r="MHP95" s="261"/>
      <c r="MHQ95" s="261"/>
      <c r="MHR95" s="273"/>
      <c r="MHS95" s="273"/>
      <c r="MHT95"/>
      <c r="MHU95" s="110"/>
      <c r="MHV95" s="91"/>
      <c r="MHW95" s="261"/>
      <c r="MHX95" s="261"/>
      <c r="MHY95" s="261"/>
      <c r="MHZ95" s="273"/>
      <c r="MIA95" s="273"/>
      <c r="MIB95"/>
      <c r="MIC95" s="110"/>
      <c r="MID95" s="91"/>
      <c r="MIE95" s="261"/>
      <c r="MIF95" s="261"/>
      <c r="MIG95" s="261"/>
      <c r="MIH95" s="273"/>
      <c r="MII95" s="273"/>
      <c r="MIJ95"/>
      <c r="MIK95" s="110"/>
      <c r="MIL95" s="91"/>
      <c r="MIM95" s="261"/>
      <c r="MIN95" s="261"/>
      <c r="MIO95" s="261"/>
      <c r="MIP95" s="273"/>
      <c r="MIQ95" s="273"/>
      <c r="MIR95"/>
      <c r="MIS95" s="110"/>
      <c r="MIT95" s="91"/>
      <c r="MIU95" s="261"/>
      <c r="MIV95" s="261"/>
      <c r="MIW95" s="261"/>
      <c r="MIX95" s="273"/>
      <c r="MIY95" s="273"/>
      <c r="MIZ95"/>
      <c r="MJA95" s="110"/>
      <c r="MJB95" s="91"/>
      <c r="MJC95" s="261"/>
      <c r="MJD95" s="261"/>
      <c r="MJE95" s="261"/>
      <c r="MJF95" s="273"/>
      <c r="MJG95" s="273"/>
      <c r="MJH95"/>
      <c r="MJI95" s="110"/>
      <c r="MJJ95" s="91"/>
      <c r="MJK95" s="261"/>
      <c r="MJL95" s="261"/>
      <c r="MJM95" s="261"/>
      <c r="MJN95" s="273"/>
      <c r="MJO95" s="273"/>
      <c r="MJP95"/>
      <c r="MJQ95" s="110"/>
      <c r="MJR95" s="91"/>
      <c r="MJS95" s="261"/>
      <c r="MJT95" s="261"/>
      <c r="MJU95" s="261"/>
      <c r="MJV95" s="273"/>
      <c r="MJW95" s="273"/>
      <c r="MJX95"/>
      <c r="MJY95" s="110"/>
      <c r="MJZ95" s="91"/>
      <c r="MKA95" s="261"/>
      <c r="MKB95" s="261"/>
      <c r="MKC95" s="261"/>
      <c r="MKD95" s="273"/>
      <c r="MKE95" s="273"/>
      <c r="MKF95"/>
      <c r="MKG95" s="110"/>
      <c r="MKH95" s="91"/>
      <c r="MKI95" s="261"/>
      <c r="MKJ95" s="261"/>
      <c r="MKK95" s="261"/>
      <c r="MKL95" s="273"/>
      <c r="MKM95" s="273"/>
      <c r="MKN95"/>
      <c r="MKO95" s="110"/>
      <c r="MKP95" s="91"/>
      <c r="MKQ95" s="261"/>
      <c r="MKR95" s="261"/>
      <c r="MKS95" s="261"/>
      <c r="MKT95" s="273"/>
      <c r="MKU95" s="273"/>
      <c r="MKV95"/>
      <c r="MKW95" s="110"/>
      <c r="MKX95" s="91"/>
      <c r="MKY95" s="261"/>
      <c r="MKZ95" s="261"/>
      <c r="MLA95" s="261"/>
      <c r="MLB95" s="273"/>
      <c r="MLC95" s="273"/>
      <c r="MLD95"/>
      <c r="MLE95" s="110"/>
      <c r="MLF95" s="91"/>
      <c r="MLG95" s="261"/>
      <c r="MLH95" s="261"/>
      <c r="MLI95" s="261"/>
      <c r="MLJ95" s="273"/>
      <c r="MLK95" s="273"/>
      <c r="MLL95"/>
      <c r="MLM95" s="110"/>
      <c r="MLN95" s="91"/>
      <c r="MLO95" s="261"/>
      <c r="MLP95" s="261"/>
      <c r="MLQ95" s="261"/>
      <c r="MLR95" s="273"/>
      <c r="MLS95" s="273"/>
      <c r="MLT95"/>
      <c r="MLU95" s="110"/>
      <c r="MLV95" s="91"/>
      <c r="MLW95" s="261"/>
      <c r="MLX95" s="261"/>
      <c r="MLY95" s="261"/>
      <c r="MLZ95" s="273"/>
      <c r="MMA95" s="273"/>
      <c r="MMB95"/>
      <c r="MMC95" s="110"/>
      <c r="MMD95" s="91"/>
      <c r="MME95" s="261"/>
      <c r="MMF95" s="261"/>
      <c r="MMG95" s="261"/>
      <c r="MMH95" s="273"/>
      <c r="MMI95" s="273"/>
      <c r="MMJ95"/>
      <c r="MMK95" s="110"/>
      <c r="MML95" s="91"/>
      <c r="MMM95" s="261"/>
      <c r="MMN95" s="261"/>
      <c r="MMO95" s="261"/>
      <c r="MMP95" s="273"/>
      <c r="MMQ95" s="273"/>
      <c r="MMR95"/>
      <c r="MMS95" s="110"/>
      <c r="MMT95" s="91"/>
      <c r="MMU95" s="261"/>
      <c r="MMV95" s="261"/>
      <c r="MMW95" s="261"/>
      <c r="MMX95" s="273"/>
      <c r="MMY95" s="273"/>
      <c r="MMZ95"/>
      <c r="MNA95" s="110"/>
      <c r="MNB95" s="91"/>
      <c r="MNC95" s="261"/>
      <c r="MND95" s="261"/>
      <c r="MNE95" s="261"/>
      <c r="MNF95" s="273"/>
      <c r="MNG95" s="273"/>
      <c r="MNH95"/>
      <c r="MNI95" s="110"/>
      <c r="MNJ95" s="91"/>
      <c r="MNK95" s="261"/>
      <c r="MNL95" s="261"/>
      <c r="MNM95" s="261"/>
      <c r="MNN95" s="273"/>
      <c r="MNO95" s="273"/>
      <c r="MNP95"/>
      <c r="MNQ95" s="110"/>
      <c r="MNR95" s="91"/>
      <c r="MNS95" s="261"/>
      <c r="MNT95" s="261"/>
      <c r="MNU95" s="261"/>
      <c r="MNV95" s="273"/>
      <c r="MNW95" s="273"/>
      <c r="MNX95"/>
      <c r="MNY95" s="110"/>
      <c r="MNZ95" s="91"/>
      <c r="MOA95" s="261"/>
      <c r="MOB95" s="261"/>
      <c r="MOC95" s="261"/>
      <c r="MOD95" s="273"/>
      <c r="MOE95" s="273"/>
      <c r="MOF95"/>
      <c r="MOG95" s="110"/>
      <c r="MOH95" s="91"/>
      <c r="MOI95" s="261"/>
      <c r="MOJ95" s="261"/>
      <c r="MOK95" s="261"/>
      <c r="MOL95" s="273"/>
      <c r="MOM95" s="273"/>
      <c r="MON95"/>
      <c r="MOO95" s="110"/>
      <c r="MOP95" s="91"/>
      <c r="MOQ95" s="261"/>
      <c r="MOR95" s="261"/>
      <c r="MOS95" s="261"/>
      <c r="MOT95" s="273"/>
      <c r="MOU95" s="273"/>
      <c r="MOV95"/>
      <c r="MOW95" s="110"/>
      <c r="MOX95" s="91"/>
      <c r="MOY95" s="261"/>
      <c r="MOZ95" s="261"/>
      <c r="MPA95" s="261"/>
      <c r="MPB95" s="273"/>
      <c r="MPC95" s="273"/>
      <c r="MPD95"/>
      <c r="MPE95" s="110"/>
      <c r="MPF95" s="91"/>
      <c r="MPG95" s="261"/>
      <c r="MPH95" s="261"/>
      <c r="MPI95" s="261"/>
      <c r="MPJ95" s="273"/>
      <c r="MPK95" s="273"/>
      <c r="MPL95"/>
      <c r="MPM95" s="110"/>
      <c r="MPN95" s="91"/>
      <c r="MPO95" s="261"/>
      <c r="MPP95" s="261"/>
      <c r="MPQ95" s="261"/>
      <c r="MPR95" s="273"/>
      <c r="MPS95" s="273"/>
      <c r="MPT95"/>
      <c r="MPU95" s="110"/>
      <c r="MPV95" s="91"/>
      <c r="MPW95" s="261"/>
      <c r="MPX95" s="261"/>
      <c r="MPY95" s="261"/>
      <c r="MPZ95" s="273"/>
      <c r="MQA95" s="273"/>
      <c r="MQB95"/>
      <c r="MQC95" s="110"/>
      <c r="MQD95" s="91"/>
      <c r="MQE95" s="261"/>
      <c r="MQF95" s="261"/>
      <c r="MQG95" s="261"/>
      <c r="MQH95" s="273"/>
      <c r="MQI95" s="273"/>
      <c r="MQJ95"/>
      <c r="MQK95" s="110"/>
      <c r="MQL95" s="91"/>
      <c r="MQM95" s="261"/>
      <c r="MQN95" s="261"/>
      <c r="MQO95" s="261"/>
      <c r="MQP95" s="273"/>
      <c r="MQQ95" s="273"/>
      <c r="MQR95"/>
      <c r="MQS95" s="110"/>
      <c r="MQT95" s="91"/>
      <c r="MQU95" s="261"/>
      <c r="MQV95" s="261"/>
      <c r="MQW95" s="261"/>
      <c r="MQX95" s="273"/>
      <c r="MQY95" s="273"/>
      <c r="MQZ95"/>
      <c r="MRA95" s="110"/>
      <c r="MRB95" s="91"/>
      <c r="MRC95" s="261"/>
      <c r="MRD95" s="261"/>
      <c r="MRE95" s="261"/>
      <c r="MRF95" s="273"/>
      <c r="MRG95" s="273"/>
      <c r="MRH95"/>
      <c r="MRI95" s="110"/>
      <c r="MRJ95" s="91"/>
      <c r="MRK95" s="261"/>
      <c r="MRL95" s="261"/>
      <c r="MRM95" s="261"/>
      <c r="MRN95" s="273"/>
      <c r="MRO95" s="273"/>
      <c r="MRP95"/>
      <c r="MRQ95" s="110"/>
      <c r="MRR95" s="91"/>
      <c r="MRS95" s="261"/>
      <c r="MRT95" s="261"/>
      <c r="MRU95" s="261"/>
      <c r="MRV95" s="273"/>
      <c r="MRW95" s="273"/>
      <c r="MRX95"/>
      <c r="MRY95" s="110"/>
      <c r="MRZ95" s="91"/>
      <c r="MSA95" s="261"/>
      <c r="MSB95" s="261"/>
      <c r="MSC95" s="261"/>
      <c r="MSD95" s="273"/>
      <c r="MSE95" s="273"/>
      <c r="MSF95"/>
      <c r="MSG95" s="110"/>
      <c r="MSH95" s="91"/>
      <c r="MSI95" s="261"/>
      <c r="MSJ95" s="261"/>
      <c r="MSK95" s="261"/>
      <c r="MSL95" s="273"/>
      <c r="MSM95" s="273"/>
      <c r="MSN95"/>
      <c r="MSO95" s="110"/>
      <c r="MSP95" s="91"/>
      <c r="MSQ95" s="261"/>
      <c r="MSR95" s="261"/>
      <c r="MSS95" s="261"/>
      <c r="MST95" s="273"/>
      <c r="MSU95" s="273"/>
      <c r="MSV95"/>
      <c r="MSW95" s="110"/>
      <c r="MSX95" s="91"/>
      <c r="MSY95" s="261"/>
      <c r="MSZ95" s="261"/>
      <c r="MTA95" s="261"/>
      <c r="MTB95" s="273"/>
      <c r="MTC95" s="273"/>
      <c r="MTD95"/>
      <c r="MTE95" s="110"/>
      <c r="MTF95" s="91"/>
      <c r="MTG95" s="261"/>
      <c r="MTH95" s="261"/>
      <c r="MTI95" s="261"/>
      <c r="MTJ95" s="273"/>
      <c r="MTK95" s="273"/>
      <c r="MTL95"/>
      <c r="MTM95" s="110"/>
      <c r="MTN95" s="91"/>
      <c r="MTO95" s="261"/>
      <c r="MTP95" s="261"/>
      <c r="MTQ95" s="261"/>
      <c r="MTR95" s="273"/>
      <c r="MTS95" s="273"/>
      <c r="MTT95"/>
      <c r="MTU95" s="110"/>
      <c r="MTV95" s="91"/>
      <c r="MTW95" s="261"/>
      <c r="MTX95" s="261"/>
      <c r="MTY95" s="261"/>
      <c r="MTZ95" s="273"/>
      <c r="MUA95" s="273"/>
      <c r="MUB95"/>
      <c r="MUC95" s="110"/>
      <c r="MUD95" s="91"/>
      <c r="MUE95" s="261"/>
      <c r="MUF95" s="261"/>
      <c r="MUG95" s="261"/>
      <c r="MUH95" s="273"/>
      <c r="MUI95" s="273"/>
      <c r="MUJ95"/>
      <c r="MUK95" s="110"/>
      <c r="MUL95" s="91"/>
      <c r="MUM95" s="261"/>
      <c r="MUN95" s="261"/>
      <c r="MUO95" s="261"/>
      <c r="MUP95" s="273"/>
      <c r="MUQ95" s="273"/>
      <c r="MUR95"/>
      <c r="MUS95" s="110"/>
      <c r="MUT95" s="91"/>
      <c r="MUU95" s="261"/>
      <c r="MUV95" s="261"/>
      <c r="MUW95" s="261"/>
      <c r="MUX95" s="273"/>
      <c r="MUY95" s="273"/>
      <c r="MUZ95"/>
      <c r="MVA95" s="110"/>
      <c r="MVB95" s="91"/>
      <c r="MVC95" s="261"/>
      <c r="MVD95" s="261"/>
      <c r="MVE95" s="261"/>
      <c r="MVF95" s="273"/>
      <c r="MVG95" s="273"/>
      <c r="MVH95"/>
      <c r="MVI95" s="110"/>
      <c r="MVJ95" s="91"/>
      <c r="MVK95" s="261"/>
      <c r="MVL95" s="261"/>
      <c r="MVM95" s="261"/>
      <c r="MVN95" s="273"/>
      <c r="MVO95" s="273"/>
      <c r="MVP95"/>
      <c r="MVQ95" s="110"/>
      <c r="MVR95" s="91"/>
      <c r="MVS95" s="261"/>
      <c r="MVT95" s="261"/>
      <c r="MVU95" s="261"/>
      <c r="MVV95" s="273"/>
      <c r="MVW95" s="273"/>
      <c r="MVX95"/>
      <c r="MVY95" s="110"/>
      <c r="MVZ95" s="91"/>
      <c r="MWA95" s="261"/>
      <c r="MWB95" s="261"/>
      <c r="MWC95" s="261"/>
      <c r="MWD95" s="273"/>
      <c r="MWE95" s="273"/>
      <c r="MWF95"/>
      <c r="MWG95" s="110"/>
      <c r="MWH95" s="91"/>
      <c r="MWI95" s="261"/>
      <c r="MWJ95" s="261"/>
      <c r="MWK95" s="261"/>
      <c r="MWL95" s="273"/>
      <c r="MWM95" s="273"/>
      <c r="MWN95"/>
      <c r="MWO95" s="110"/>
      <c r="MWP95" s="91"/>
      <c r="MWQ95" s="261"/>
      <c r="MWR95" s="261"/>
      <c r="MWS95" s="261"/>
      <c r="MWT95" s="273"/>
      <c r="MWU95" s="273"/>
      <c r="MWV95"/>
      <c r="MWW95" s="110"/>
      <c r="MWX95" s="91"/>
      <c r="MWY95" s="261"/>
      <c r="MWZ95" s="261"/>
      <c r="MXA95" s="261"/>
      <c r="MXB95" s="273"/>
      <c r="MXC95" s="273"/>
      <c r="MXD95"/>
      <c r="MXE95" s="110"/>
      <c r="MXF95" s="91"/>
      <c r="MXG95" s="261"/>
      <c r="MXH95" s="261"/>
      <c r="MXI95" s="261"/>
      <c r="MXJ95" s="273"/>
      <c r="MXK95" s="273"/>
      <c r="MXL95"/>
      <c r="MXM95" s="110"/>
      <c r="MXN95" s="91"/>
      <c r="MXO95" s="261"/>
      <c r="MXP95" s="261"/>
      <c r="MXQ95" s="261"/>
      <c r="MXR95" s="273"/>
      <c r="MXS95" s="273"/>
      <c r="MXT95"/>
      <c r="MXU95" s="110"/>
      <c r="MXV95" s="91"/>
      <c r="MXW95" s="261"/>
      <c r="MXX95" s="261"/>
      <c r="MXY95" s="261"/>
      <c r="MXZ95" s="273"/>
      <c r="MYA95" s="273"/>
      <c r="MYB95"/>
      <c r="MYC95" s="110"/>
      <c r="MYD95" s="91"/>
      <c r="MYE95" s="261"/>
      <c r="MYF95" s="261"/>
      <c r="MYG95" s="261"/>
      <c r="MYH95" s="273"/>
      <c r="MYI95" s="273"/>
      <c r="MYJ95"/>
      <c r="MYK95" s="110"/>
      <c r="MYL95" s="91"/>
      <c r="MYM95" s="261"/>
      <c r="MYN95" s="261"/>
      <c r="MYO95" s="261"/>
      <c r="MYP95" s="273"/>
      <c r="MYQ95" s="273"/>
      <c r="MYR95"/>
      <c r="MYS95" s="110"/>
      <c r="MYT95" s="91"/>
      <c r="MYU95" s="261"/>
      <c r="MYV95" s="261"/>
      <c r="MYW95" s="261"/>
      <c r="MYX95" s="273"/>
      <c r="MYY95" s="273"/>
      <c r="MYZ95"/>
      <c r="MZA95" s="110"/>
      <c r="MZB95" s="91"/>
      <c r="MZC95" s="261"/>
      <c r="MZD95" s="261"/>
      <c r="MZE95" s="261"/>
      <c r="MZF95" s="273"/>
      <c r="MZG95" s="273"/>
      <c r="MZH95"/>
      <c r="MZI95" s="110"/>
      <c r="MZJ95" s="91"/>
      <c r="MZK95" s="261"/>
      <c r="MZL95" s="261"/>
      <c r="MZM95" s="261"/>
      <c r="MZN95" s="273"/>
      <c r="MZO95" s="273"/>
      <c r="MZP95"/>
      <c r="MZQ95" s="110"/>
      <c r="MZR95" s="91"/>
      <c r="MZS95" s="261"/>
      <c r="MZT95" s="261"/>
      <c r="MZU95" s="261"/>
      <c r="MZV95" s="273"/>
      <c r="MZW95" s="273"/>
      <c r="MZX95"/>
      <c r="MZY95" s="110"/>
      <c r="MZZ95" s="91"/>
      <c r="NAA95" s="261"/>
      <c r="NAB95" s="261"/>
      <c r="NAC95" s="261"/>
      <c r="NAD95" s="273"/>
      <c r="NAE95" s="273"/>
      <c r="NAF95"/>
      <c r="NAG95" s="110"/>
      <c r="NAH95" s="91"/>
      <c r="NAI95" s="261"/>
      <c r="NAJ95" s="261"/>
      <c r="NAK95" s="261"/>
      <c r="NAL95" s="273"/>
      <c r="NAM95" s="273"/>
      <c r="NAN95"/>
      <c r="NAO95" s="110"/>
      <c r="NAP95" s="91"/>
      <c r="NAQ95" s="261"/>
      <c r="NAR95" s="261"/>
      <c r="NAS95" s="261"/>
      <c r="NAT95" s="273"/>
      <c r="NAU95" s="273"/>
      <c r="NAV95"/>
      <c r="NAW95" s="110"/>
      <c r="NAX95" s="91"/>
      <c r="NAY95" s="261"/>
      <c r="NAZ95" s="261"/>
      <c r="NBA95" s="261"/>
      <c r="NBB95" s="273"/>
      <c r="NBC95" s="273"/>
      <c r="NBD95"/>
      <c r="NBE95" s="110"/>
      <c r="NBF95" s="91"/>
      <c r="NBG95" s="261"/>
      <c r="NBH95" s="261"/>
      <c r="NBI95" s="261"/>
      <c r="NBJ95" s="273"/>
      <c r="NBK95" s="273"/>
      <c r="NBL95"/>
      <c r="NBM95" s="110"/>
      <c r="NBN95" s="91"/>
      <c r="NBO95" s="261"/>
      <c r="NBP95" s="261"/>
      <c r="NBQ95" s="261"/>
      <c r="NBR95" s="273"/>
      <c r="NBS95" s="273"/>
      <c r="NBT95"/>
      <c r="NBU95" s="110"/>
      <c r="NBV95" s="91"/>
      <c r="NBW95" s="261"/>
      <c r="NBX95" s="261"/>
      <c r="NBY95" s="261"/>
      <c r="NBZ95" s="273"/>
      <c r="NCA95" s="273"/>
      <c r="NCB95"/>
      <c r="NCC95" s="110"/>
      <c r="NCD95" s="91"/>
      <c r="NCE95" s="261"/>
      <c r="NCF95" s="261"/>
      <c r="NCG95" s="261"/>
      <c r="NCH95" s="273"/>
      <c r="NCI95" s="273"/>
      <c r="NCJ95"/>
      <c r="NCK95" s="110"/>
      <c r="NCL95" s="91"/>
      <c r="NCM95" s="261"/>
      <c r="NCN95" s="261"/>
      <c r="NCO95" s="261"/>
      <c r="NCP95" s="273"/>
      <c r="NCQ95" s="273"/>
      <c r="NCR95"/>
      <c r="NCS95" s="110"/>
      <c r="NCT95" s="91"/>
      <c r="NCU95" s="261"/>
      <c r="NCV95" s="261"/>
      <c r="NCW95" s="261"/>
      <c r="NCX95" s="273"/>
      <c r="NCY95" s="273"/>
      <c r="NCZ95"/>
      <c r="NDA95" s="110"/>
      <c r="NDB95" s="91"/>
      <c r="NDC95" s="261"/>
      <c r="NDD95" s="261"/>
      <c r="NDE95" s="261"/>
      <c r="NDF95" s="273"/>
      <c r="NDG95" s="273"/>
      <c r="NDH95"/>
      <c r="NDI95" s="110"/>
      <c r="NDJ95" s="91"/>
      <c r="NDK95" s="261"/>
      <c r="NDL95" s="261"/>
      <c r="NDM95" s="261"/>
      <c r="NDN95" s="273"/>
      <c r="NDO95" s="273"/>
      <c r="NDP95"/>
      <c r="NDQ95" s="110"/>
      <c r="NDR95" s="91"/>
      <c r="NDS95" s="261"/>
      <c r="NDT95" s="261"/>
      <c r="NDU95" s="261"/>
      <c r="NDV95" s="273"/>
      <c r="NDW95" s="273"/>
      <c r="NDX95"/>
      <c r="NDY95" s="110"/>
      <c r="NDZ95" s="91"/>
      <c r="NEA95" s="261"/>
      <c r="NEB95" s="261"/>
      <c r="NEC95" s="261"/>
      <c r="NED95" s="273"/>
      <c r="NEE95" s="273"/>
      <c r="NEF95"/>
      <c r="NEG95" s="110"/>
      <c r="NEH95" s="91"/>
      <c r="NEI95" s="261"/>
      <c r="NEJ95" s="261"/>
      <c r="NEK95" s="261"/>
      <c r="NEL95" s="273"/>
      <c r="NEM95" s="273"/>
      <c r="NEN95"/>
      <c r="NEO95" s="110"/>
      <c r="NEP95" s="91"/>
      <c r="NEQ95" s="261"/>
      <c r="NER95" s="261"/>
      <c r="NES95" s="261"/>
      <c r="NET95" s="273"/>
      <c r="NEU95" s="273"/>
      <c r="NEV95"/>
      <c r="NEW95" s="110"/>
      <c r="NEX95" s="91"/>
      <c r="NEY95" s="261"/>
      <c r="NEZ95" s="261"/>
      <c r="NFA95" s="261"/>
      <c r="NFB95" s="273"/>
      <c r="NFC95" s="273"/>
      <c r="NFD95"/>
      <c r="NFE95" s="110"/>
      <c r="NFF95" s="91"/>
      <c r="NFG95" s="261"/>
      <c r="NFH95" s="261"/>
      <c r="NFI95" s="261"/>
      <c r="NFJ95" s="273"/>
      <c r="NFK95" s="273"/>
      <c r="NFL95"/>
      <c r="NFM95" s="110"/>
      <c r="NFN95" s="91"/>
      <c r="NFO95" s="261"/>
      <c r="NFP95" s="261"/>
      <c r="NFQ95" s="261"/>
      <c r="NFR95" s="273"/>
      <c r="NFS95" s="273"/>
      <c r="NFT95"/>
      <c r="NFU95" s="110"/>
      <c r="NFV95" s="91"/>
      <c r="NFW95" s="261"/>
      <c r="NFX95" s="261"/>
      <c r="NFY95" s="261"/>
      <c r="NFZ95" s="273"/>
      <c r="NGA95" s="273"/>
      <c r="NGB95"/>
      <c r="NGC95" s="110"/>
      <c r="NGD95" s="91"/>
      <c r="NGE95" s="261"/>
      <c r="NGF95" s="261"/>
      <c r="NGG95" s="261"/>
      <c r="NGH95" s="273"/>
      <c r="NGI95" s="273"/>
      <c r="NGJ95"/>
      <c r="NGK95" s="110"/>
      <c r="NGL95" s="91"/>
      <c r="NGM95" s="261"/>
      <c r="NGN95" s="261"/>
      <c r="NGO95" s="261"/>
      <c r="NGP95" s="273"/>
      <c r="NGQ95" s="273"/>
      <c r="NGR95"/>
      <c r="NGS95" s="110"/>
      <c r="NGT95" s="91"/>
      <c r="NGU95" s="261"/>
      <c r="NGV95" s="261"/>
      <c r="NGW95" s="261"/>
      <c r="NGX95" s="273"/>
      <c r="NGY95" s="273"/>
      <c r="NGZ95"/>
      <c r="NHA95" s="110"/>
      <c r="NHB95" s="91"/>
      <c r="NHC95" s="261"/>
      <c r="NHD95" s="261"/>
      <c r="NHE95" s="261"/>
      <c r="NHF95" s="273"/>
      <c r="NHG95" s="273"/>
      <c r="NHH95"/>
      <c r="NHI95" s="110"/>
      <c r="NHJ95" s="91"/>
      <c r="NHK95" s="261"/>
      <c r="NHL95" s="261"/>
      <c r="NHM95" s="261"/>
      <c r="NHN95" s="273"/>
      <c r="NHO95" s="273"/>
      <c r="NHP95"/>
      <c r="NHQ95" s="110"/>
      <c r="NHR95" s="91"/>
      <c r="NHS95" s="261"/>
      <c r="NHT95" s="261"/>
      <c r="NHU95" s="261"/>
      <c r="NHV95" s="273"/>
      <c r="NHW95" s="273"/>
      <c r="NHX95"/>
      <c r="NHY95" s="110"/>
      <c r="NHZ95" s="91"/>
      <c r="NIA95" s="261"/>
      <c r="NIB95" s="261"/>
      <c r="NIC95" s="261"/>
      <c r="NID95" s="273"/>
      <c r="NIE95" s="273"/>
      <c r="NIF95"/>
      <c r="NIG95" s="110"/>
      <c r="NIH95" s="91"/>
      <c r="NII95" s="261"/>
      <c r="NIJ95" s="261"/>
      <c r="NIK95" s="261"/>
      <c r="NIL95" s="273"/>
      <c r="NIM95" s="273"/>
      <c r="NIN95"/>
      <c r="NIO95" s="110"/>
      <c r="NIP95" s="91"/>
      <c r="NIQ95" s="261"/>
      <c r="NIR95" s="261"/>
      <c r="NIS95" s="261"/>
      <c r="NIT95" s="273"/>
      <c r="NIU95" s="273"/>
      <c r="NIV95"/>
      <c r="NIW95" s="110"/>
      <c r="NIX95" s="91"/>
      <c r="NIY95" s="261"/>
      <c r="NIZ95" s="261"/>
      <c r="NJA95" s="261"/>
      <c r="NJB95" s="273"/>
      <c r="NJC95" s="273"/>
      <c r="NJD95"/>
      <c r="NJE95" s="110"/>
      <c r="NJF95" s="91"/>
      <c r="NJG95" s="261"/>
      <c r="NJH95" s="261"/>
      <c r="NJI95" s="261"/>
      <c r="NJJ95" s="273"/>
      <c r="NJK95" s="273"/>
      <c r="NJL95"/>
      <c r="NJM95" s="110"/>
      <c r="NJN95" s="91"/>
      <c r="NJO95" s="261"/>
      <c r="NJP95" s="261"/>
      <c r="NJQ95" s="261"/>
      <c r="NJR95" s="273"/>
      <c r="NJS95" s="273"/>
      <c r="NJT95"/>
      <c r="NJU95" s="110"/>
      <c r="NJV95" s="91"/>
      <c r="NJW95" s="261"/>
      <c r="NJX95" s="261"/>
      <c r="NJY95" s="261"/>
      <c r="NJZ95" s="273"/>
      <c r="NKA95" s="273"/>
      <c r="NKB95"/>
      <c r="NKC95" s="110"/>
      <c r="NKD95" s="91"/>
      <c r="NKE95" s="261"/>
      <c r="NKF95" s="261"/>
      <c r="NKG95" s="261"/>
      <c r="NKH95" s="273"/>
      <c r="NKI95" s="273"/>
      <c r="NKJ95"/>
      <c r="NKK95" s="110"/>
      <c r="NKL95" s="91"/>
      <c r="NKM95" s="261"/>
      <c r="NKN95" s="261"/>
      <c r="NKO95" s="261"/>
      <c r="NKP95" s="273"/>
      <c r="NKQ95" s="273"/>
      <c r="NKR95"/>
      <c r="NKS95" s="110"/>
      <c r="NKT95" s="91"/>
      <c r="NKU95" s="261"/>
      <c r="NKV95" s="261"/>
      <c r="NKW95" s="261"/>
      <c r="NKX95" s="273"/>
      <c r="NKY95" s="273"/>
      <c r="NKZ95"/>
      <c r="NLA95" s="110"/>
      <c r="NLB95" s="91"/>
      <c r="NLC95" s="261"/>
      <c r="NLD95" s="261"/>
      <c r="NLE95" s="261"/>
      <c r="NLF95" s="273"/>
      <c r="NLG95" s="273"/>
      <c r="NLH95"/>
      <c r="NLI95" s="110"/>
      <c r="NLJ95" s="91"/>
      <c r="NLK95" s="261"/>
      <c r="NLL95" s="261"/>
      <c r="NLM95" s="261"/>
      <c r="NLN95" s="273"/>
      <c r="NLO95" s="273"/>
      <c r="NLP95"/>
      <c r="NLQ95" s="110"/>
      <c r="NLR95" s="91"/>
      <c r="NLS95" s="261"/>
      <c r="NLT95" s="261"/>
      <c r="NLU95" s="261"/>
      <c r="NLV95" s="273"/>
      <c r="NLW95" s="273"/>
      <c r="NLX95"/>
      <c r="NLY95" s="110"/>
      <c r="NLZ95" s="91"/>
      <c r="NMA95" s="261"/>
      <c r="NMB95" s="261"/>
      <c r="NMC95" s="261"/>
      <c r="NMD95" s="273"/>
      <c r="NME95" s="273"/>
      <c r="NMF95"/>
      <c r="NMG95" s="110"/>
      <c r="NMH95" s="91"/>
      <c r="NMI95" s="261"/>
      <c r="NMJ95" s="261"/>
      <c r="NMK95" s="261"/>
      <c r="NML95" s="273"/>
      <c r="NMM95" s="273"/>
      <c r="NMN95"/>
      <c r="NMO95" s="110"/>
      <c r="NMP95" s="91"/>
      <c r="NMQ95" s="261"/>
      <c r="NMR95" s="261"/>
      <c r="NMS95" s="261"/>
      <c r="NMT95" s="273"/>
      <c r="NMU95" s="273"/>
      <c r="NMV95"/>
      <c r="NMW95" s="110"/>
      <c r="NMX95" s="91"/>
      <c r="NMY95" s="261"/>
      <c r="NMZ95" s="261"/>
      <c r="NNA95" s="261"/>
      <c r="NNB95" s="273"/>
      <c r="NNC95" s="273"/>
      <c r="NND95"/>
      <c r="NNE95" s="110"/>
      <c r="NNF95" s="91"/>
      <c r="NNG95" s="261"/>
      <c r="NNH95" s="261"/>
      <c r="NNI95" s="261"/>
      <c r="NNJ95" s="273"/>
      <c r="NNK95" s="273"/>
      <c r="NNL95"/>
      <c r="NNM95" s="110"/>
      <c r="NNN95" s="91"/>
      <c r="NNO95" s="261"/>
      <c r="NNP95" s="261"/>
      <c r="NNQ95" s="261"/>
      <c r="NNR95" s="273"/>
      <c r="NNS95" s="273"/>
      <c r="NNT95"/>
      <c r="NNU95" s="110"/>
      <c r="NNV95" s="91"/>
      <c r="NNW95" s="261"/>
      <c r="NNX95" s="261"/>
      <c r="NNY95" s="261"/>
      <c r="NNZ95" s="273"/>
      <c r="NOA95" s="273"/>
      <c r="NOB95"/>
      <c r="NOC95" s="110"/>
      <c r="NOD95" s="91"/>
      <c r="NOE95" s="261"/>
      <c r="NOF95" s="261"/>
      <c r="NOG95" s="261"/>
      <c r="NOH95" s="273"/>
      <c r="NOI95" s="273"/>
      <c r="NOJ95"/>
      <c r="NOK95" s="110"/>
      <c r="NOL95" s="91"/>
      <c r="NOM95" s="261"/>
      <c r="NON95" s="261"/>
      <c r="NOO95" s="261"/>
      <c r="NOP95" s="273"/>
      <c r="NOQ95" s="273"/>
      <c r="NOR95"/>
      <c r="NOS95" s="110"/>
      <c r="NOT95" s="91"/>
      <c r="NOU95" s="261"/>
      <c r="NOV95" s="261"/>
      <c r="NOW95" s="261"/>
      <c r="NOX95" s="273"/>
      <c r="NOY95" s="273"/>
      <c r="NOZ95"/>
      <c r="NPA95" s="110"/>
      <c r="NPB95" s="91"/>
      <c r="NPC95" s="261"/>
      <c r="NPD95" s="261"/>
      <c r="NPE95" s="261"/>
      <c r="NPF95" s="273"/>
      <c r="NPG95" s="273"/>
      <c r="NPH95"/>
      <c r="NPI95" s="110"/>
      <c r="NPJ95" s="91"/>
      <c r="NPK95" s="261"/>
      <c r="NPL95" s="261"/>
      <c r="NPM95" s="261"/>
      <c r="NPN95" s="273"/>
      <c r="NPO95" s="273"/>
      <c r="NPP95"/>
      <c r="NPQ95" s="110"/>
      <c r="NPR95" s="91"/>
      <c r="NPS95" s="261"/>
      <c r="NPT95" s="261"/>
      <c r="NPU95" s="261"/>
      <c r="NPV95" s="273"/>
      <c r="NPW95" s="273"/>
      <c r="NPX95"/>
      <c r="NPY95" s="110"/>
      <c r="NPZ95" s="91"/>
      <c r="NQA95" s="261"/>
      <c r="NQB95" s="261"/>
      <c r="NQC95" s="261"/>
      <c r="NQD95" s="273"/>
      <c r="NQE95" s="273"/>
      <c r="NQF95"/>
      <c r="NQG95" s="110"/>
      <c r="NQH95" s="91"/>
      <c r="NQI95" s="261"/>
      <c r="NQJ95" s="261"/>
      <c r="NQK95" s="261"/>
      <c r="NQL95" s="273"/>
      <c r="NQM95" s="273"/>
      <c r="NQN95"/>
      <c r="NQO95" s="110"/>
      <c r="NQP95" s="91"/>
      <c r="NQQ95" s="261"/>
      <c r="NQR95" s="261"/>
      <c r="NQS95" s="261"/>
      <c r="NQT95" s="273"/>
      <c r="NQU95" s="273"/>
      <c r="NQV95"/>
      <c r="NQW95" s="110"/>
      <c r="NQX95" s="91"/>
      <c r="NQY95" s="261"/>
      <c r="NQZ95" s="261"/>
      <c r="NRA95" s="261"/>
      <c r="NRB95" s="273"/>
      <c r="NRC95" s="273"/>
      <c r="NRD95"/>
      <c r="NRE95" s="110"/>
      <c r="NRF95" s="91"/>
      <c r="NRG95" s="261"/>
      <c r="NRH95" s="261"/>
      <c r="NRI95" s="261"/>
      <c r="NRJ95" s="273"/>
      <c r="NRK95" s="273"/>
      <c r="NRL95"/>
      <c r="NRM95" s="110"/>
      <c r="NRN95" s="91"/>
      <c r="NRO95" s="261"/>
      <c r="NRP95" s="261"/>
      <c r="NRQ95" s="261"/>
      <c r="NRR95" s="273"/>
      <c r="NRS95" s="273"/>
      <c r="NRT95"/>
      <c r="NRU95" s="110"/>
      <c r="NRV95" s="91"/>
      <c r="NRW95" s="261"/>
      <c r="NRX95" s="261"/>
      <c r="NRY95" s="261"/>
      <c r="NRZ95" s="273"/>
      <c r="NSA95" s="273"/>
      <c r="NSB95"/>
      <c r="NSC95" s="110"/>
      <c r="NSD95" s="91"/>
      <c r="NSE95" s="261"/>
      <c r="NSF95" s="261"/>
      <c r="NSG95" s="261"/>
      <c r="NSH95" s="273"/>
      <c r="NSI95" s="273"/>
      <c r="NSJ95"/>
      <c r="NSK95" s="110"/>
      <c r="NSL95" s="91"/>
      <c r="NSM95" s="261"/>
      <c r="NSN95" s="261"/>
      <c r="NSO95" s="261"/>
      <c r="NSP95" s="273"/>
      <c r="NSQ95" s="273"/>
      <c r="NSR95"/>
      <c r="NSS95" s="110"/>
      <c r="NST95" s="91"/>
      <c r="NSU95" s="261"/>
      <c r="NSV95" s="261"/>
      <c r="NSW95" s="261"/>
      <c r="NSX95" s="273"/>
      <c r="NSY95" s="273"/>
      <c r="NSZ95"/>
      <c r="NTA95" s="110"/>
      <c r="NTB95" s="91"/>
      <c r="NTC95" s="261"/>
      <c r="NTD95" s="261"/>
      <c r="NTE95" s="261"/>
      <c r="NTF95" s="273"/>
      <c r="NTG95" s="273"/>
      <c r="NTH95"/>
      <c r="NTI95" s="110"/>
      <c r="NTJ95" s="91"/>
      <c r="NTK95" s="261"/>
      <c r="NTL95" s="261"/>
      <c r="NTM95" s="261"/>
      <c r="NTN95" s="273"/>
      <c r="NTO95" s="273"/>
      <c r="NTP95"/>
      <c r="NTQ95" s="110"/>
      <c r="NTR95" s="91"/>
      <c r="NTS95" s="261"/>
      <c r="NTT95" s="261"/>
      <c r="NTU95" s="261"/>
      <c r="NTV95" s="273"/>
      <c r="NTW95" s="273"/>
      <c r="NTX95"/>
      <c r="NTY95" s="110"/>
      <c r="NTZ95" s="91"/>
      <c r="NUA95" s="261"/>
      <c r="NUB95" s="261"/>
      <c r="NUC95" s="261"/>
      <c r="NUD95" s="273"/>
      <c r="NUE95" s="273"/>
      <c r="NUF95"/>
      <c r="NUG95" s="110"/>
      <c r="NUH95" s="91"/>
      <c r="NUI95" s="261"/>
      <c r="NUJ95" s="261"/>
      <c r="NUK95" s="261"/>
      <c r="NUL95" s="273"/>
      <c r="NUM95" s="273"/>
      <c r="NUN95"/>
      <c r="NUO95" s="110"/>
      <c r="NUP95" s="91"/>
      <c r="NUQ95" s="261"/>
      <c r="NUR95" s="261"/>
      <c r="NUS95" s="261"/>
      <c r="NUT95" s="273"/>
      <c r="NUU95" s="273"/>
      <c r="NUV95"/>
      <c r="NUW95" s="110"/>
      <c r="NUX95" s="91"/>
      <c r="NUY95" s="261"/>
      <c r="NUZ95" s="261"/>
      <c r="NVA95" s="261"/>
      <c r="NVB95" s="273"/>
      <c r="NVC95" s="273"/>
      <c r="NVD95"/>
      <c r="NVE95" s="110"/>
      <c r="NVF95" s="91"/>
      <c r="NVG95" s="261"/>
      <c r="NVH95" s="261"/>
      <c r="NVI95" s="261"/>
      <c r="NVJ95" s="273"/>
      <c r="NVK95" s="273"/>
      <c r="NVL95"/>
      <c r="NVM95" s="110"/>
      <c r="NVN95" s="91"/>
      <c r="NVO95" s="261"/>
      <c r="NVP95" s="261"/>
      <c r="NVQ95" s="261"/>
      <c r="NVR95" s="273"/>
      <c r="NVS95" s="273"/>
      <c r="NVT95"/>
      <c r="NVU95" s="110"/>
      <c r="NVV95" s="91"/>
      <c r="NVW95" s="261"/>
      <c r="NVX95" s="261"/>
      <c r="NVY95" s="261"/>
      <c r="NVZ95" s="273"/>
      <c r="NWA95" s="273"/>
      <c r="NWB95"/>
      <c r="NWC95" s="110"/>
      <c r="NWD95" s="91"/>
      <c r="NWE95" s="261"/>
      <c r="NWF95" s="261"/>
      <c r="NWG95" s="261"/>
      <c r="NWH95" s="273"/>
      <c r="NWI95" s="273"/>
      <c r="NWJ95"/>
      <c r="NWK95" s="110"/>
      <c r="NWL95" s="91"/>
      <c r="NWM95" s="261"/>
      <c r="NWN95" s="261"/>
      <c r="NWO95" s="261"/>
      <c r="NWP95" s="273"/>
      <c r="NWQ95" s="273"/>
      <c r="NWR95"/>
      <c r="NWS95" s="110"/>
      <c r="NWT95" s="91"/>
      <c r="NWU95" s="261"/>
      <c r="NWV95" s="261"/>
      <c r="NWW95" s="261"/>
      <c r="NWX95" s="273"/>
      <c r="NWY95" s="273"/>
      <c r="NWZ95"/>
      <c r="NXA95" s="110"/>
      <c r="NXB95" s="91"/>
      <c r="NXC95" s="261"/>
      <c r="NXD95" s="261"/>
      <c r="NXE95" s="261"/>
      <c r="NXF95" s="273"/>
      <c r="NXG95" s="273"/>
      <c r="NXH95"/>
      <c r="NXI95" s="110"/>
      <c r="NXJ95" s="91"/>
      <c r="NXK95" s="261"/>
      <c r="NXL95" s="261"/>
      <c r="NXM95" s="261"/>
      <c r="NXN95" s="273"/>
      <c r="NXO95" s="273"/>
      <c r="NXP95"/>
      <c r="NXQ95" s="110"/>
      <c r="NXR95" s="91"/>
      <c r="NXS95" s="261"/>
      <c r="NXT95" s="261"/>
      <c r="NXU95" s="261"/>
      <c r="NXV95" s="273"/>
      <c r="NXW95" s="273"/>
      <c r="NXX95"/>
      <c r="NXY95" s="110"/>
      <c r="NXZ95" s="91"/>
      <c r="NYA95" s="261"/>
      <c r="NYB95" s="261"/>
      <c r="NYC95" s="261"/>
      <c r="NYD95" s="273"/>
      <c r="NYE95" s="273"/>
      <c r="NYF95"/>
      <c r="NYG95" s="110"/>
      <c r="NYH95" s="91"/>
      <c r="NYI95" s="261"/>
      <c r="NYJ95" s="261"/>
      <c r="NYK95" s="261"/>
      <c r="NYL95" s="273"/>
      <c r="NYM95" s="273"/>
      <c r="NYN95"/>
      <c r="NYO95" s="110"/>
      <c r="NYP95" s="91"/>
      <c r="NYQ95" s="261"/>
      <c r="NYR95" s="261"/>
      <c r="NYS95" s="261"/>
      <c r="NYT95" s="273"/>
      <c r="NYU95" s="273"/>
      <c r="NYV95"/>
      <c r="NYW95" s="110"/>
      <c r="NYX95" s="91"/>
      <c r="NYY95" s="261"/>
      <c r="NYZ95" s="261"/>
      <c r="NZA95" s="261"/>
      <c r="NZB95" s="273"/>
      <c r="NZC95" s="273"/>
      <c r="NZD95"/>
      <c r="NZE95" s="110"/>
      <c r="NZF95" s="91"/>
      <c r="NZG95" s="261"/>
      <c r="NZH95" s="261"/>
      <c r="NZI95" s="261"/>
      <c r="NZJ95" s="273"/>
      <c r="NZK95" s="273"/>
      <c r="NZL95"/>
      <c r="NZM95" s="110"/>
      <c r="NZN95" s="91"/>
      <c r="NZO95" s="261"/>
      <c r="NZP95" s="261"/>
      <c r="NZQ95" s="261"/>
      <c r="NZR95" s="273"/>
      <c r="NZS95" s="273"/>
      <c r="NZT95"/>
      <c r="NZU95" s="110"/>
      <c r="NZV95" s="91"/>
      <c r="NZW95" s="261"/>
      <c r="NZX95" s="261"/>
      <c r="NZY95" s="261"/>
      <c r="NZZ95" s="273"/>
      <c r="OAA95" s="273"/>
      <c r="OAB95"/>
      <c r="OAC95" s="110"/>
      <c r="OAD95" s="91"/>
      <c r="OAE95" s="261"/>
      <c r="OAF95" s="261"/>
      <c r="OAG95" s="261"/>
      <c r="OAH95" s="273"/>
      <c r="OAI95" s="273"/>
      <c r="OAJ95"/>
      <c r="OAK95" s="110"/>
      <c r="OAL95" s="91"/>
      <c r="OAM95" s="261"/>
      <c r="OAN95" s="261"/>
      <c r="OAO95" s="261"/>
      <c r="OAP95" s="273"/>
      <c r="OAQ95" s="273"/>
      <c r="OAR95"/>
      <c r="OAS95" s="110"/>
      <c r="OAT95" s="91"/>
      <c r="OAU95" s="261"/>
      <c r="OAV95" s="261"/>
      <c r="OAW95" s="261"/>
      <c r="OAX95" s="273"/>
      <c r="OAY95" s="273"/>
      <c r="OAZ95"/>
      <c r="OBA95" s="110"/>
      <c r="OBB95" s="91"/>
      <c r="OBC95" s="261"/>
      <c r="OBD95" s="261"/>
      <c r="OBE95" s="261"/>
      <c r="OBF95" s="273"/>
      <c r="OBG95" s="273"/>
      <c r="OBH95"/>
      <c r="OBI95" s="110"/>
      <c r="OBJ95" s="91"/>
      <c r="OBK95" s="261"/>
      <c r="OBL95" s="261"/>
      <c r="OBM95" s="261"/>
      <c r="OBN95" s="273"/>
      <c r="OBO95" s="273"/>
      <c r="OBP95"/>
      <c r="OBQ95" s="110"/>
      <c r="OBR95" s="91"/>
      <c r="OBS95" s="261"/>
      <c r="OBT95" s="261"/>
      <c r="OBU95" s="261"/>
      <c r="OBV95" s="273"/>
      <c r="OBW95" s="273"/>
      <c r="OBX95"/>
      <c r="OBY95" s="110"/>
      <c r="OBZ95" s="91"/>
      <c r="OCA95" s="261"/>
      <c r="OCB95" s="261"/>
      <c r="OCC95" s="261"/>
      <c r="OCD95" s="273"/>
      <c r="OCE95" s="273"/>
      <c r="OCF95"/>
      <c r="OCG95" s="110"/>
      <c r="OCH95" s="91"/>
      <c r="OCI95" s="261"/>
      <c r="OCJ95" s="261"/>
      <c r="OCK95" s="261"/>
      <c r="OCL95" s="273"/>
      <c r="OCM95" s="273"/>
      <c r="OCN95"/>
      <c r="OCO95" s="110"/>
      <c r="OCP95" s="91"/>
      <c r="OCQ95" s="261"/>
      <c r="OCR95" s="261"/>
      <c r="OCS95" s="261"/>
      <c r="OCT95" s="273"/>
      <c r="OCU95" s="273"/>
      <c r="OCV95"/>
      <c r="OCW95" s="110"/>
      <c r="OCX95" s="91"/>
      <c r="OCY95" s="261"/>
      <c r="OCZ95" s="261"/>
      <c r="ODA95" s="261"/>
      <c r="ODB95" s="273"/>
      <c r="ODC95" s="273"/>
      <c r="ODD95"/>
      <c r="ODE95" s="110"/>
      <c r="ODF95" s="91"/>
      <c r="ODG95" s="261"/>
      <c r="ODH95" s="261"/>
      <c r="ODI95" s="261"/>
      <c r="ODJ95" s="273"/>
      <c r="ODK95" s="273"/>
      <c r="ODL95"/>
      <c r="ODM95" s="110"/>
      <c r="ODN95" s="91"/>
      <c r="ODO95" s="261"/>
      <c r="ODP95" s="261"/>
      <c r="ODQ95" s="261"/>
      <c r="ODR95" s="273"/>
      <c r="ODS95" s="273"/>
      <c r="ODT95"/>
      <c r="ODU95" s="110"/>
      <c r="ODV95" s="91"/>
      <c r="ODW95" s="261"/>
      <c r="ODX95" s="261"/>
      <c r="ODY95" s="261"/>
      <c r="ODZ95" s="273"/>
      <c r="OEA95" s="273"/>
      <c r="OEB95"/>
      <c r="OEC95" s="110"/>
      <c r="OED95" s="91"/>
      <c r="OEE95" s="261"/>
      <c r="OEF95" s="261"/>
      <c r="OEG95" s="261"/>
      <c r="OEH95" s="273"/>
      <c r="OEI95" s="273"/>
      <c r="OEJ95"/>
      <c r="OEK95" s="110"/>
      <c r="OEL95" s="91"/>
      <c r="OEM95" s="261"/>
      <c r="OEN95" s="261"/>
      <c r="OEO95" s="261"/>
      <c r="OEP95" s="273"/>
      <c r="OEQ95" s="273"/>
      <c r="OER95"/>
      <c r="OES95" s="110"/>
      <c r="OET95" s="91"/>
      <c r="OEU95" s="261"/>
      <c r="OEV95" s="261"/>
      <c r="OEW95" s="261"/>
      <c r="OEX95" s="273"/>
      <c r="OEY95" s="273"/>
      <c r="OEZ95"/>
      <c r="OFA95" s="110"/>
      <c r="OFB95" s="91"/>
      <c r="OFC95" s="261"/>
      <c r="OFD95" s="261"/>
      <c r="OFE95" s="261"/>
      <c r="OFF95" s="273"/>
      <c r="OFG95" s="273"/>
      <c r="OFH95"/>
      <c r="OFI95" s="110"/>
      <c r="OFJ95" s="91"/>
      <c r="OFK95" s="261"/>
      <c r="OFL95" s="261"/>
      <c r="OFM95" s="261"/>
      <c r="OFN95" s="273"/>
      <c r="OFO95" s="273"/>
      <c r="OFP95"/>
      <c r="OFQ95" s="110"/>
      <c r="OFR95" s="91"/>
      <c r="OFS95" s="261"/>
      <c r="OFT95" s="261"/>
      <c r="OFU95" s="261"/>
      <c r="OFV95" s="273"/>
      <c r="OFW95" s="273"/>
      <c r="OFX95"/>
      <c r="OFY95" s="110"/>
      <c r="OFZ95" s="91"/>
      <c r="OGA95" s="261"/>
      <c r="OGB95" s="261"/>
      <c r="OGC95" s="261"/>
      <c r="OGD95" s="273"/>
      <c r="OGE95" s="273"/>
      <c r="OGF95"/>
      <c r="OGG95" s="110"/>
      <c r="OGH95" s="91"/>
      <c r="OGI95" s="261"/>
      <c r="OGJ95" s="261"/>
      <c r="OGK95" s="261"/>
      <c r="OGL95" s="273"/>
      <c r="OGM95" s="273"/>
      <c r="OGN95"/>
      <c r="OGO95" s="110"/>
      <c r="OGP95" s="91"/>
      <c r="OGQ95" s="261"/>
      <c r="OGR95" s="261"/>
      <c r="OGS95" s="261"/>
      <c r="OGT95" s="273"/>
      <c r="OGU95" s="273"/>
      <c r="OGV95"/>
      <c r="OGW95" s="110"/>
      <c r="OGX95" s="91"/>
      <c r="OGY95" s="261"/>
      <c r="OGZ95" s="261"/>
      <c r="OHA95" s="261"/>
      <c r="OHB95" s="273"/>
      <c r="OHC95" s="273"/>
      <c r="OHD95"/>
      <c r="OHE95" s="110"/>
      <c r="OHF95" s="91"/>
      <c r="OHG95" s="261"/>
      <c r="OHH95" s="261"/>
      <c r="OHI95" s="261"/>
      <c r="OHJ95" s="273"/>
      <c r="OHK95" s="273"/>
      <c r="OHL95"/>
      <c r="OHM95" s="110"/>
      <c r="OHN95" s="91"/>
      <c r="OHO95" s="261"/>
      <c r="OHP95" s="261"/>
      <c r="OHQ95" s="261"/>
      <c r="OHR95" s="273"/>
      <c r="OHS95" s="273"/>
      <c r="OHT95"/>
      <c r="OHU95" s="110"/>
      <c r="OHV95" s="91"/>
      <c r="OHW95" s="261"/>
      <c r="OHX95" s="261"/>
      <c r="OHY95" s="261"/>
      <c r="OHZ95" s="273"/>
      <c r="OIA95" s="273"/>
      <c r="OIB95"/>
      <c r="OIC95" s="110"/>
      <c r="OID95" s="91"/>
      <c r="OIE95" s="261"/>
      <c r="OIF95" s="261"/>
      <c r="OIG95" s="261"/>
      <c r="OIH95" s="273"/>
      <c r="OII95" s="273"/>
      <c r="OIJ95"/>
      <c r="OIK95" s="110"/>
      <c r="OIL95" s="91"/>
      <c r="OIM95" s="261"/>
      <c r="OIN95" s="261"/>
      <c r="OIO95" s="261"/>
      <c r="OIP95" s="273"/>
      <c r="OIQ95" s="273"/>
      <c r="OIR95"/>
      <c r="OIS95" s="110"/>
      <c r="OIT95" s="91"/>
      <c r="OIU95" s="261"/>
      <c r="OIV95" s="261"/>
      <c r="OIW95" s="261"/>
      <c r="OIX95" s="273"/>
      <c r="OIY95" s="273"/>
      <c r="OIZ95"/>
      <c r="OJA95" s="110"/>
      <c r="OJB95" s="91"/>
      <c r="OJC95" s="261"/>
      <c r="OJD95" s="261"/>
      <c r="OJE95" s="261"/>
      <c r="OJF95" s="273"/>
      <c r="OJG95" s="273"/>
      <c r="OJH95"/>
      <c r="OJI95" s="110"/>
      <c r="OJJ95" s="91"/>
      <c r="OJK95" s="261"/>
      <c r="OJL95" s="261"/>
      <c r="OJM95" s="261"/>
      <c r="OJN95" s="273"/>
      <c r="OJO95" s="273"/>
      <c r="OJP95"/>
      <c r="OJQ95" s="110"/>
      <c r="OJR95" s="91"/>
      <c r="OJS95" s="261"/>
      <c r="OJT95" s="261"/>
      <c r="OJU95" s="261"/>
      <c r="OJV95" s="273"/>
      <c r="OJW95" s="273"/>
      <c r="OJX95"/>
      <c r="OJY95" s="110"/>
      <c r="OJZ95" s="91"/>
      <c r="OKA95" s="261"/>
      <c r="OKB95" s="261"/>
      <c r="OKC95" s="261"/>
      <c r="OKD95" s="273"/>
      <c r="OKE95" s="273"/>
      <c r="OKF95"/>
      <c r="OKG95" s="110"/>
      <c r="OKH95" s="91"/>
      <c r="OKI95" s="261"/>
      <c r="OKJ95" s="261"/>
      <c r="OKK95" s="261"/>
      <c r="OKL95" s="273"/>
      <c r="OKM95" s="273"/>
      <c r="OKN95"/>
      <c r="OKO95" s="110"/>
      <c r="OKP95" s="91"/>
      <c r="OKQ95" s="261"/>
      <c r="OKR95" s="261"/>
      <c r="OKS95" s="261"/>
      <c r="OKT95" s="273"/>
      <c r="OKU95" s="273"/>
      <c r="OKV95"/>
      <c r="OKW95" s="110"/>
      <c r="OKX95" s="91"/>
      <c r="OKY95" s="261"/>
      <c r="OKZ95" s="261"/>
      <c r="OLA95" s="261"/>
      <c r="OLB95" s="273"/>
      <c r="OLC95" s="273"/>
      <c r="OLD95"/>
      <c r="OLE95" s="110"/>
      <c r="OLF95" s="91"/>
      <c r="OLG95" s="261"/>
      <c r="OLH95" s="261"/>
      <c r="OLI95" s="261"/>
      <c r="OLJ95" s="273"/>
      <c r="OLK95" s="273"/>
      <c r="OLL95"/>
      <c r="OLM95" s="110"/>
      <c r="OLN95" s="91"/>
      <c r="OLO95" s="261"/>
      <c r="OLP95" s="261"/>
      <c r="OLQ95" s="261"/>
      <c r="OLR95" s="273"/>
      <c r="OLS95" s="273"/>
      <c r="OLT95"/>
      <c r="OLU95" s="110"/>
      <c r="OLV95" s="91"/>
      <c r="OLW95" s="261"/>
      <c r="OLX95" s="261"/>
      <c r="OLY95" s="261"/>
      <c r="OLZ95" s="273"/>
      <c r="OMA95" s="273"/>
      <c r="OMB95"/>
      <c r="OMC95" s="110"/>
      <c r="OMD95" s="91"/>
      <c r="OME95" s="261"/>
      <c r="OMF95" s="261"/>
      <c r="OMG95" s="261"/>
      <c r="OMH95" s="273"/>
      <c r="OMI95" s="273"/>
      <c r="OMJ95"/>
      <c r="OMK95" s="110"/>
      <c r="OML95" s="91"/>
      <c r="OMM95" s="261"/>
      <c r="OMN95" s="261"/>
      <c r="OMO95" s="261"/>
      <c r="OMP95" s="273"/>
      <c r="OMQ95" s="273"/>
      <c r="OMR95"/>
      <c r="OMS95" s="110"/>
      <c r="OMT95" s="91"/>
      <c r="OMU95" s="261"/>
      <c r="OMV95" s="261"/>
      <c r="OMW95" s="261"/>
      <c r="OMX95" s="273"/>
      <c r="OMY95" s="273"/>
      <c r="OMZ95"/>
      <c r="ONA95" s="110"/>
      <c r="ONB95" s="91"/>
      <c r="ONC95" s="261"/>
      <c r="OND95" s="261"/>
      <c r="ONE95" s="261"/>
      <c r="ONF95" s="273"/>
      <c r="ONG95" s="273"/>
      <c r="ONH95"/>
      <c r="ONI95" s="110"/>
      <c r="ONJ95" s="91"/>
      <c r="ONK95" s="261"/>
      <c r="ONL95" s="261"/>
      <c r="ONM95" s="261"/>
      <c r="ONN95" s="273"/>
      <c r="ONO95" s="273"/>
      <c r="ONP95"/>
      <c r="ONQ95" s="110"/>
      <c r="ONR95" s="91"/>
      <c r="ONS95" s="261"/>
      <c r="ONT95" s="261"/>
      <c r="ONU95" s="261"/>
      <c r="ONV95" s="273"/>
      <c r="ONW95" s="273"/>
      <c r="ONX95"/>
      <c r="ONY95" s="110"/>
      <c r="ONZ95" s="91"/>
      <c r="OOA95" s="261"/>
      <c r="OOB95" s="261"/>
      <c r="OOC95" s="261"/>
      <c r="OOD95" s="273"/>
      <c r="OOE95" s="273"/>
      <c r="OOF95"/>
      <c r="OOG95" s="110"/>
      <c r="OOH95" s="91"/>
      <c r="OOI95" s="261"/>
      <c r="OOJ95" s="261"/>
      <c r="OOK95" s="261"/>
      <c r="OOL95" s="273"/>
      <c r="OOM95" s="273"/>
      <c r="OON95"/>
      <c r="OOO95" s="110"/>
      <c r="OOP95" s="91"/>
      <c r="OOQ95" s="261"/>
      <c r="OOR95" s="261"/>
      <c r="OOS95" s="261"/>
      <c r="OOT95" s="273"/>
      <c r="OOU95" s="273"/>
      <c r="OOV95"/>
      <c r="OOW95" s="110"/>
      <c r="OOX95" s="91"/>
      <c r="OOY95" s="261"/>
      <c r="OOZ95" s="261"/>
      <c r="OPA95" s="261"/>
      <c r="OPB95" s="273"/>
      <c r="OPC95" s="273"/>
      <c r="OPD95"/>
      <c r="OPE95" s="110"/>
      <c r="OPF95" s="91"/>
      <c r="OPG95" s="261"/>
      <c r="OPH95" s="261"/>
      <c r="OPI95" s="261"/>
      <c r="OPJ95" s="273"/>
      <c r="OPK95" s="273"/>
      <c r="OPL95"/>
      <c r="OPM95" s="110"/>
      <c r="OPN95" s="91"/>
      <c r="OPO95" s="261"/>
      <c r="OPP95" s="261"/>
      <c r="OPQ95" s="261"/>
      <c r="OPR95" s="273"/>
      <c r="OPS95" s="273"/>
      <c r="OPT95"/>
      <c r="OPU95" s="110"/>
      <c r="OPV95" s="91"/>
      <c r="OPW95" s="261"/>
      <c r="OPX95" s="261"/>
      <c r="OPY95" s="261"/>
      <c r="OPZ95" s="273"/>
      <c r="OQA95" s="273"/>
      <c r="OQB95"/>
      <c r="OQC95" s="110"/>
      <c r="OQD95" s="91"/>
      <c r="OQE95" s="261"/>
      <c r="OQF95" s="261"/>
      <c r="OQG95" s="261"/>
      <c r="OQH95" s="273"/>
      <c r="OQI95" s="273"/>
      <c r="OQJ95"/>
      <c r="OQK95" s="110"/>
      <c r="OQL95" s="91"/>
      <c r="OQM95" s="261"/>
      <c r="OQN95" s="261"/>
      <c r="OQO95" s="261"/>
      <c r="OQP95" s="273"/>
      <c r="OQQ95" s="273"/>
      <c r="OQR95"/>
      <c r="OQS95" s="110"/>
      <c r="OQT95" s="91"/>
      <c r="OQU95" s="261"/>
      <c r="OQV95" s="261"/>
      <c r="OQW95" s="261"/>
      <c r="OQX95" s="273"/>
      <c r="OQY95" s="273"/>
      <c r="OQZ95"/>
      <c r="ORA95" s="110"/>
      <c r="ORB95" s="91"/>
      <c r="ORC95" s="261"/>
      <c r="ORD95" s="261"/>
      <c r="ORE95" s="261"/>
      <c r="ORF95" s="273"/>
      <c r="ORG95" s="273"/>
      <c r="ORH95"/>
      <c r="ORI95" s="110"/>
      <c r="ORJ95" s="91"/>
      <c r="ORK95" s="261"/>
      <c r="ORL95" s="261"/>
      <c r="ORM95" s="261"/>
      <c r="ORN95" s="273"/>
      <c r="ORO95" s="273"/>
      <c r="ORP95"/>
      <c r="ORQ95" s="110"/>
      <c r="ORR95" s="91"/>
      <c r="ORS95" s="261"/>
      <c r="ORT95" s="261"/>
      <c r="ORU95" s="261"/>
      <c r="ORV95" s="273"/>
      <c r="ORW95" s="273"/>
      <c r="ORX95"/>
      <c r="ORY95" s="110"/>
      <c r="ORZ95" s="91"/>
      <c r="OSA95" s="261"/>
      <c r="OSB95" s="261"/>
      <c r="OSC95" s="261"/>
      <c r="OSD95" s="273"/>
      <c r="OSE95" s="273"/>
      <c r="OSF95"/>
      <c r="OSG95" s="110"/>
      <c r="OSH95" s="91"/>
      <c r="OSI95" s="261"/>
      <c r="OSJ95" s="261"/>
      <c r="OSK95" s="261"/>
      <c r="OSL95" s="273"/>
      <c r="OSM95" s="273"/>
      <c r="OSN95"/>
      <c r="OSO95" s="110"/>
      <c r="OSP95" s="91"/>
      <c r="OSQ95" s="261"/>
      <c r="OSR95" s="261"/>
      <c r="OSS95" s="261"/>
      <c r="OST95" s="273"/>
      <c r="OSU95" s="273"/>
      <c r="OSV95"/>
      <c r="OSW95" s="110"/>
      <c r="OSX95" s="91"/>
      <c r="OSY95" s="261"/>
      <c r="OSZ95" s="261"/>
      <c r="OTA95" s="261"/>
      <c r="OTB95" s="273"/>
      <c r="OTC95" s="273"/>
      <c r="OTD95"/>
      <c r="OTE95" s="110"/>
      <c r="OTF95" s="91"/>
      <c r="OTG95" s="261"/>
      <c r="OTH95" s="261"/>
      <c r="OTI95" s="261"/>
      <c r="OTJ95" s="273"/>
      <c r="OTK95" s="273"/>
      <c r="OTL95"/>
      <c r="OTM95" s="110"/>
      <c r="OTN95" s="91"/>
      <c r="OTO95" s="261"/>
      <c r="OTP95" s="261"/>
      <c r="OTQ95" s="261"/>
      <c r="OTR95" s="273"/>
      <c r="OTS95" s="273"/>
      <c r="OTT95"/>
      <c r="OTU95" s="110"/>
      <c r="OTV95" s="91"/>
      <c r="OTW95" s="261"/>
      <c r="OTX95" s="261"/>
      <c r="OTY95" s="261"/>
      <c r="OTZ95" s="273"/>
      <c r="OUA95" s="273"/>
      <c r="OUB95"/>
      <c r="OUC95" s="110"/>
      <c r="OUD95" s="91"/>
      <c r="OUE95" s="261"/>
      <c r="OUF95" s="261"/>
      <c r="OUG95" s="261"/>
      <c r="OUH95" s="273"/>
      <c r="OUI95" s="273"/>
      <c r="OUJ95"/>
      <c r="OUK95" s="110"/>
      <c r="OUL95" s="91"/>
      <c r="OUM95" s="261"/>
      <c r="OUN95" s="261"/>
      <c r="OUO95" s="261"/>
      <c r="OUP95" s="273"/>
      <c r="OUQ95" s="273"/>
      <c r="OUR95"/>
      <c r="OUS95" s="110"/>
      <c r="OUT95" s="91"/>
      <c r="OUU95" s="261"/>
      <c r="OUV95" s="261"/>
      <c r="OUW95" s="261"/>
      <c r="OUX95" s="273"/>
      <c r="OUY95" s="273"/>
      <c r="OUZ95"/>
      <c r="OVA95" s="110"/>
      <c r="OVB95" s="91"/>
      <c r="OVC95" s="261"/>
      <c r="OVD95" s="261"/>
      <c r="OVE95" s="261"/>
      <c r="OVF95" s="273"/>
      <c r="OVG95" s="273"/>
      <c r="OVH95"/>
      <c r="OVI95" s="110"/>
      <c r="OVJ95" s="91"/>
      <c r="OVK95" s="261"/>
      <c r="OVL95" s="261"/>
      <c r="OVM95" s="261"/>
      <c r="OVN95" s="273"/>
      <c r="OVO95" s="273"/>
      <c r="OVP95"/>
      <c r="OVQ95" s="110"/>
      <c r="OVR95" s="91"/>
      <c r="OVS95" s="261"/>
      <c r="OVT95" s="261"/>
      <c r="OVU95" s="261"/>
      <c r="OVV95" s="273"/>
      <c r="OVW95" s="273"/>
      <c r="OVX95"/>
      <c r="OVY95" s="110"/>
      <c r="OVZ95" s="91"/>
      <c r="OWA95" s="261"/>
      <c r="OWB95" s="261"/>
      <c r="OWC95" s="261"/>
      <c r="OWD95" s="273"/>
      <c r="OWE95" s="273"/>
      <c r="OWF95"/>
      <c r="OWG95" s="110"/>
      <c r="OWH95" s="91"/>
      <c r="OWI95" s="261"/>
      <c r="OWJ95" s="261"/>
      <c r="OWK95" s="261"/>
      <c r="OWL95" s="273"/>
      <c r="OWM95" s="273"/>
      <c r="OWN95"/>
      <c r="OWO95" s="110"/>
      <c r="OWP95" s="91"/>
      <c r="OWQ95" s="261"/>
      <c r="OWR95" s="261"/>
      <c r="OWS95" s="261"/>
      <c r="OWT95" s="273"/>
      <c r="OWU95" s="273"/>
      <c r="OWV95"/>
      <c r="OWW95" s="110"/>
      <c r="OWX95" s="91"/>
      <c r="OWY95" s="261"/>
      <c r="OWZ95" s="261"/>
      <c r="OXA95" s="261"/>
      <c r="OXB95" s="273"/>
      <c r="OXC95" s="273"/>
      <c r="OXD95"/>
      <c r="OXE95" s="110"/>
      <c r="OXF95" s="91"/>
      <c r="OXG95" s="261"/>
      <c r="OXH95" s="261"/>
      <c r="OXI95" s="261"/>
      <c r="OXJ95" s="273"/>
      <c r="OXK95" s="273"/>
      <c r="OXL95"/>
      <c r="OXM95" s="110"/>
      <c r="OXN95" s="91"/>
      <c r="OXO95" s="261"/>
      <c r="OXP95" s="261"/>
      <c r="OXQ95" s="261"/>
      <c r="OXR95" s="273"/>
      <c r="OXS95" s="273"/>
      <c r="OXT95"/>
      <c r="OXU95" s="110"/>
      <c r="OXV95" s="91"/>
      <c r="OXW95" s="261"/>
      <c r="OXX95" s="261"/>
      <c r="OXY95" s="261"/>
      <c r="OXZ95" s="273"/>
      <c r="OYA95" s="273"/>
      <c r="OYB95"/>
      <c r="OYC95" s="110"/>
      <c r="OYD95" s="91"/>
      <c r="OYE95" s="261"/>
      <c r="OYF95" s="261"/>
      <c r="OYG95" s="261"/>
      <c r="OYH95" s="273"/>
      <c r="OYI95" s="273"/>
      <c r="OYJ95"/>
      <c r="OYK95" s="110"/>
      <c r="OYL95" s="91"/>
      <c r="OYM95" s="261"/>
      <c r="OYN95" s="261"/>
      <c r="OYO95" s="261"/>
      <c r="OYP95" s="273"/>
      <c r="OYQ95" s="273"/>
      <c r="OYR95"/>
      <c r="OYS95" s="110"/>
      <c r="OYT95" s="91"/>
      <c r="OYU95" s="261"/>
      <c r="OYV95" s="261"/>
      <c r="OYW95" s="261"/>
      <c r="OYX95" s="273"/>
      <c r="OYY95" s="273"/>
      <c r="OYZ95"/>
      <c r="OZA95" s="110"/>
      <c r="OZB95" s="91"/>
      <c r="OZC95" s="261"/>
      <c r="OZD95" s="261"/>
      <c r="OZE95" s="261"/>
      <c r="OZF95" s="273"/>
      <c r="OZG95" s="273"/>
      <c r="OZH95"/>
      <c r="OZI95" s="110"/>
      <c r="OZJ95" s="91"/>
      <c r="OZK95" s="261"/>
      <c r="OZL95" s="261"/>
      <c r="OZM95" s="261"/>
      <c r="OZN95" s="273"/>
      <c r="OZO95" s="273"/>
      <c r="OZP95"/>
      <c r="OZQ95" s="110"/>
      <c r="OZR95" s="91"/>
      <c r="OZS95" s="261"/>
      <c r="OZT95" s="261"/>
      <c r="OZU95" s="261"/>
      <c r="OZV95" s="273"/>
      <c r="OZW95" s="273"/>
      <c r="OZX95"/>
      <c r="OZY95" s="110"/>
      <c r="OZZ95" s="91"/>
      <c r="PAA95" s="261"/>
      <c r="PAB95" s="261"/>
      <c r="PAC95" s="261"/>
      <c r="PAD95" s="273"/>
      <c r="PAE95" s="273"/>
      <c r="PAF95"/>
      <c r="PAG95" s="110"/>
      <c r="PAH95" s="91"/>
      <c r="PAI95" s="261"/>
      <c r="PAJ95" s="261"/>
      <c r="PAK95" s="261"/>
      <c r="PAL95" s="273"/>
      <c r="PAM95" s="273"/>
      <c r="PAN95"/>
      <c r="PAO95" s="110"/>
      <c r="PAP95" s="91"/>
      <c r="PAQ95" s="261"/>
      <c r="PAR95" s="261"/>
      <c r="PAS95" s="261"/>
      <c r="PAT95" s="273"/>
      <c r="PAU95" s="273"/>
      <c r="PAV95"/>
      <c r="PAW95" s="110"/>
      <c r="PAX95" s="91"/>
      <c r="PAY95" s="261"/>
      <c r="PAZ95" s="261"/>
      <c r="PBA95" s="261"/>
      <c r="PBB95" s="273"/>
      <c r="PBC95" s="273"/>
      <c r="PBD95"/>
      <c r="PBE95" s="110"/>
      <c r="PBF95" s="91"/>
      <c r="PBG95" s="261"/>
      <c r="PBH95" s="261"/>
      <c r="PBI95" s="261"/>
      <c r="PBJ95" s="273"/>
      <c r="PBK95" s="273"/>
      <c r="PBL95"/>
      <c r="PBM95" s="110"/>
      <c r="PBN95" s="91"/>
      <c r="PBO95" s="261"/>
      <c r="PBP95" s="261"/>
      <c r="PBQ95" s="261"/>
      <c r="PBR95" s="273"/>
      <c r="PBS95" s="273"/>
      <c r="PBT95"/>
      <c r="PBU95" s="110"/>
      <c r="PBV95" s="91"/>
      <c r="PBW95" s="261"/>
      <c r="PBX95" s="261"/>
      <c r="PBY95" s="261"/>
      <c r="PBZ95" s="273"/>
      <c r="PCA95" s="273"/>
      <c r="PCB95"/>
      <c r="PCC95" s="110"/>
      <c r="PCD95" s="91"/>
      <c r="PCE95" s="261"/>
      <c r="PCF95" s="261"/>
      <c r="PCG95" s="261"/>
      <c r="PCH95" s="273"/>
      <c r="PCI95" s="273"/>
      <c r="PCJ95"/>
      <c r="PCK95" s="110"/>
      <c r="PCL95" s="91"/>
      <c r="PCM95" s="261"/>
      <c r="PCN95" s="261"/>
      <c r="PCO95" s="261"/>
      <c r="PCP95" s="273"/>
      <c r="PCQ95" s="273"/>
      <c r="PCR95"/>
      <c r="PCS95" s="110"/>
      <c r="PCT95" s="91"/>
      <c r="PCU95" s="261"/>
      <c r="PCV95" s="261"/>
      <c r="PCW95" s="261"/>
      <c r="PCX95" s="273"/>
      <c r="PCY95" s="273"/>
      <c r="PCZ95"/>
      <c r="PDA95" s="110"/>
      <c r="PDB95" s="91"/>
      <c r="PDC95" s="261"/>
      <c r="PDD95" s="261"/>
      <c r="PDE95" s="261"/>
      <c r="PDF95" s="273"/>
      <c r="PDG95" s="273"/>
      <c r="PDH95"/>
      <c r="PDI95" s="110"/>
      <c r="PDJ95" s="91"/>
      <c r="PDK95" s="261"/>
      <c r="PDL95" s="261"/>
      <c r="PDM95" s="261"/>
      <c r="PDN95" s="273"/>
      <c r="PDO95" s="273"/>
      <c r="PDP95"/>
      <c r="PDQ95" s="110"/>
      <c r="PDR95" s="91"/>
      <c r="PDS95" s="261"/>
      <c r="PDT95" s="261"/>
      <c r="PDU95" s="261"/>
      <c r="PDV95" s="273"/>
      <c r="PDW95" s="273"/>
      <c r="PDX95"/>
      <c r="PDY95" s="110"/>
      <c r="PDZ95" s="91"/>
      <c r="PEA95" s="261"/>
      <c r="PEB95" s="261"/>
      <c r="PEC95" s="261"/>
      <c r="PED95" s="273"/>
      <c r="PEE95" s="273"/>
      <c r="PEF95"/>
      <c r="PEG95" s="110"/>
      <c r="PEH95" s="91"/>
      <c r="PEI95" s="261"/>
      <c r="PEJ95" s="261"/>
      <c r="PEK95" s="261"/>
      <c r="PEL95" s="273"/>
      <c r="PEM95" s="273"/>
      <c r="PEN95"/>
      <c r="PEO95" s="110"/>
      <c r="PEP95" s="91"/>
      <c r="PEQ95" s="261"/>
      <c r="PER95" s="261"/>
      <c r="PES95" s="261"/>
      <c r="PET95" s="273"/>
      <c r="PEU95" s="273"/>
      <c r="PEV95"/>
      <c r="PEW95" s="110"/>
      <c r="PEX95" s="91"/>
      <c r="PEY95" s="261"/>
      <c r="PEZ95" s="261"/>
      <c r="PFA95" s="261"/>
      <c r="PFB95" s="273"/>
      <c r="PFC95" s="273"/>
      <c r="PFD95"/>
      <c r="PFE95" s="110"/>
      <c r="PFF95" s="91"/>
      <c r="PFG95" s="261"/>
      <c r="PFH95" s="261"/>
      <c r="PFI95" s="261"/>
      <c r="PFJ95" s="273"/>
      <c r="PFK95" s="273"/>
      <c r="PFL95"/>
      <c r="PFM95" s="110"/>
      <c r="PFN95" s="91"/>
      <c r="PFO95" s="261"/>
      <c r="PFP95" s="261"/>
      <c r="PFQ95" s="261"/>
      <c r="PFR95" s="273"/>
      <c r="PFS95" s="273"/>
      <c r="PFT95"/>
      <c r="PFU95" s="110"/>
      <c r="PFV95" s="91"/>
      <c r="PFW95" s="261"/>
      <c r="PFX95" s="261"/>
      <c r="PFY95" s="261"/>
      <c r="PFZ95" s="273"/>
      <c r="PGA95" s="273"/>
      <c r="PGB95"/>
      <c r="PGC95" s="110"/>
      <c r="PGD95" s="91"/>
      <c r="PGE95" s="261"/>
      <c r="PGF95" s="261"/>
      <c r="PGG95" s="261"/>
      <c r="PGH95" s="273"/>
      <c r="PGI95" s="273"/>
      <c r="PGJ95"/>
      <c r="PGK95" s="110"/>
      <c r="PGL95" s="91"/>
      <c r="PGM95" s="261"/>
      <c r="PGN95" s="261"/>
      <c r="PGO95" s="261"/>
      <c r="PGP95" s="273"/>
      <c r="PGQ95" s="273"/>
      <c r="PGR95"/>
      <c r="PGS95" s="110"/>
      <c r="PGT95" s="91"/>
      <c r="PGU95" s="261"/>
      <c r="PGV95" s="261"/>
      <c r="PGW95" s="261"/>
      <c r="PGX95" s="273"/>
      <c r="PGY95" s="273"/>
      <c r="PGZ95"/>
      <c r="PHA95" s="110"/>
      <c r="PHB95" s="91"/>
      <c r="PHC95" s="261"/>
      <c r="PHD95" s="261"/>
      <c r="PHE95" s="261"/>
      <c r="PHF95" s="273"/>
      <c r="PHG95" s="273"/>
      <c r="PHH95"/>
      <c r="PHI95" s="110"/>
      <c r="PHJ95" s="91"/>
      <c r="PHK95" s="261"/>
      <c r="PHL95" s="261"/>
      <c r="PHM95" s="261"/>
      <c r="PHN95" s="273"/>
      <c r="PHO95" s="273"/>
      <c r="PHP95"/>
      <c r="PHQ95" s="110"/>
      <c r="PHR95" s="91"/>
      <c r="PHS95" s="261"/>
      <c r="PHT95" s="261"/>
      <c r="PHU95" s="261"/>
      <c r="PHV95" s="273"/>
      <c r="PHW95" s="273"/>
      <c r="PHX95"/>
      <c r="PHY95" s="110"/>
      <c r="PHZ95" s="91"/>
      <c r="PIA95" s="261"/>
      <c r="PIB95" s="261"/>
      <c r="PIC95" s="261"/>
      <c r="PID95" s="273"/>
      <c r="PIE95" s="273"/>
      <c r="PIF95"/>
      <c r="PIG95" s="110"/>
      <c r="PIH95" s="91"/>
      <c r="PII95" s="261"/>
      <c r="PIJ95" s="261"/>
      <c r="PIK95" s="261"/>
      <c r="PIL95" s="273"/>
      <c r="PIM95" s="273"/>
      <c r="PIN95"/>
      <c r="PIO95" s="110"/>
      <c r="PIP95" s="91"/>
      <c r="PIQ95" s="261"/>
      <c r="PIR95" s="261"/>
      <c r="PIS95" s="261"/>
      <c r="PIT95" s="273"/>
      <c r="PIU95" s="273"/>
      <c r="PIV95"/>
      <c r="PIW95" s="110"/>
      <c r="PIX95" s="91"/>
      <c r="PIY95" s="261"/>
      <c r="PIZ95" s="261"/>
      <c r="PJA95" s="261"/>
      <c r="PJB95" s="273"/>
      <c r="PJC95" s="273"/>
      <c r="PJD95"/>
      <c r="PJE95" s="110"/>
      <c r="PJF95" s="91"/>
      <c r="PJG95" s="261"/>
      <c r="PJH95" s="261"/>
      <c r="PJI95" s="261"/>
      <c r="PJJ95" s="273"/>
      <c r="PJK95" s="273"/>
      <c r="PJL95"/>
      <c r="PJM95" s="110"/>
      <c r="PJN95" s="91"/>
      <c r="PJO95" s="261"/>
      <c r="PJP95" s="261"/>
      <c r="PJQ95" s="261"/>
      <c r="PJR95" s="273"/>
      <c r="PJS95" s="273"/>
      <c r="PJT95"/>
      <c r="PJU95" s="110"/>
      <c r="PJV95" s="91"/>
      <c r="PJW95" s="261"/>
      <c r="PJX95" s="261"/>
      <c r="PJY95" s="261"/>
      <c r="PJZ95" s="273"/>
      <c r="PKA95" s="273"/>
      <c r="PKB95"/>
      <c r="PKC95" s="110"/>
      <c r="PKD95" s="91"/>
      <c r="PKE95" s="261"/>
      <c r="PKF95" s="261"/>
      <c r="PKG95" s="261"/>
      <c r="PKH95" s="273"/>
      <c r="PKI95" s="273"/>
      <c r="PKJ95"/>
      <c r="PKK95" s="110"/>
      <c r="PKL95" s="91"/>
      <c r="PKM95" s="261"/>
      <c r="PKN95" s="261"/>
      <c r="PKO95" s="261"/>
      <c r="PKP95" s="273"/>
      <c r="PKQ95" s="273"/>
      <c r="PKR95"/>
      <c r="PKS95" s="110"/>
      <c r="PKT95" s="91"/>
      <c r="PKU95" s="261"/>
      <c r="PKV95" s="261"/>
      <c r="PKW95" s="261"/>
      <c r="PKX95" s="273"/>
      <c r="PKY95" s="273"/>
      <c r="PKZ95"/>
      <c r="PLA95" s="110"/>
      <c r="PLB95" s="91"/>
      <c r="PLC95" s="261"/>
      <c r="PLD95" s="261"/>
      <c r="PLE95" s="261"/>
      <c r="PLF95" s="273"/>
      <c r="PLG95" s="273"/>
      <c r="PLH95"/>
      <c r="PLI95" s="110"/>
      <c r="PLJ95" s="91"/>
      <c r="PLK95" s="261"/>
      <c r="PLL95" s="261"/>
      <c r="PLM95" s="261"/>
      <c r="PLN95" s="273"/>
      <c r="PLO95" s="273"/>
      <c r="PLP95"/>
      <c r="PLQ95" s="110"/>
      <c r="PLR95" s="91"/>
      <c r="PLS95" s="261"/>
      <c r="PLT95" s="261"/>
      <c r="PLU95" s="261"/>
      <c r="PLV95" s="273"/>
      <c r="PLW95" s="273"/>
      <c r="PLX95"/>
      <c r="PLY95" s="110"/>
      <c r="PLZ95" s="91"/>
      <c r="PMA95" s="261"/>
      <c r="PMB95" s="261"/>
      <c r="PMC95" s="261"/>
      <c r="PMD95" s="273"/>
      <c r="PME95" s="273"/>
      <c r="PMF95"/>
      <c r="PMG95" s="110"/>
      <c r="PMH95" s="91"/>
      <c r="PMI95" s="261"/>
      <c r="PMJ95" s="261"/>
      <c r="PMK95" s="261"/>
      <c r="PML95" s="273"/>
      <c r="PMM95" s="273"/>
      <c r="PMN95"/>
      <c r="PMO95" s="110"/>
      <c r="PMP95" s="91"/>
      <c r="PMQ95" s="261"/>
      <c r="PMR95" s="261"/>
      <c r="PMS95" s="261"/>
      <c r="PMT95" s="273"/>
      <c r="PMU95" s="273"/>
      <c r="PMV95"/>
      <c r="PMW95" s="110"/>
      <c r="PMX95" s="91"/>
      <c r="PMY95" s="261"/>
      <c r="PMZ95" s="261"/>
      <c r="PNA95" s="261"/>
      <c r="PNB95" s="273"/>
      <c r="PNC95" s="273"/>
      <c r="PND95"/>
      <c r="PNE95" s="110"/>
      <c r="PNF95" s="91"/>
      <c r="PNG95" s="261"/>
      <c r="PNH95" s="261"/>
      <c r="PNI95" s="261"/>
      <c r="PNJ95" s="273"/>
      <c r="PNK95" s="273"/>
      <c r="PNL95"/>
      <c r="PNM95" s="110"/>
      <c r="PNN95" s="91"/>
      <c r="PNO95" s="261"/>
      <c r="PNP95" s="261"/>
      <c r="PNQ95" s="261"/>
      <c r="PNR95" s="273"/>
      <c r="PNS95" s="273"/>
      <c r="PNT95"/>
      <c r="PNU95" s="110"/>
      <c r="PNV95" s="91"/>
      <c r="PNW95" s="261"/>
      <c r="PNX95" s="261"/>
      <c r="PNY95" s="261"/>
      <c r="PNZ95" s="273"/>
      <c r="POA95" s="273"/>
      <c r="POB95"/>
      <c r="POC95" s="110"/>
      <c r="POD95" s="91"/>
      <c r="POE95" s="261"/>
      <c r="POF95" s="261"/>
      <c r="POG95" s="261"/>
      <c r="POH95" s="273"/>
      <c r="POI95" s="273"/>
      <c r="POJ95"/>
      <c r="POK95" s="110"/>
      <c r="POL95" s="91"/>
      <c r="POM95" s="261"/>
      <c r="PON95" s="261"/>
      <c r="POO95" s="261"/>
      <c r="POP95" s="273"/>
      <c r="POQ95" s="273"/>
      <c r="POR95"/>
      <c r="POS95" s="110"/>
      <c r="POT95" s="91"/>
      <c r="POU95" s="261"/>
      <c r="POV95" s="261"/>
      <c r="POW95" s="261"/>
      <c r="POX95" s="273"/>
      <c r="POY95" s="273"/>
      <c r="POZ95"/>
      <c r="PPA95" s="110"/>
      <c r="PPB95" s="91"/>
      <c r="PPC95" s="261"/>
      <c r="PPD95" s="261"/>
      <c r="PPE95" s="261"/>
      <c r="PPF95" s="273"/>
      <c r="PPG95" s="273"/>
      <c r="PPH95"/>
      <c r="PPI95" s="110"/>
      <c r="PPJ95" s="91"/>
      <c r="PPK95" s="261"/>
      <c r="PPL95" s="261"/>
      <c r="PPM95" s="261"/>
      <c r="PPN95" s="273"/>
      <c r="PPO95" s="273"/>
      <c r="PPP95"/>
      <c r="PPQ95" s="110"/>
      <c r="PPR95" s="91"/>
      <c r="PPS95" s="261"/>
      <c r="PPT95" s="261"/>
      <c r="PPU95" s="261"/>
      <c r="PPV95" s="273"/>
      <c r="PPW95" s="273"/>
      <c r="PPX95"/>
      <c r="PPY95" s="110"/>
      <c r="PPZ95" s="91"/>
      <c r="PQA95" s="261"/>
      <c r="PQB95" s="261"/>
      <c r="PQC95" s="261"/>
      <c r="PQD95" s="273"/>
      <c r="PQE95" s="273"/>
      <c r="PQF95"/>
      <c r="PQG95" s="110"/>
      <c r="PQH95" s="91"/>
      <c r="PQI95" s="261"/>
      <c r="PQJ95" s="261"/>
      <c r="PQK95" s="261"/>
      <c r="PQL95" s="273"/>
      <c r="PQM95" s="273"/>
      <c r="PQN95"/>
      <c r="PQO95" s="110"/>
      <c r="PQP95" s="91"/>
      <c r="PQQ95" s="261"/>
      <c r="PQR95" s="261"/>
      <c r="PQS95" s="261"/>
      <c r="PQT95" s="273"/>
      <c r="PQU95" s="273"/>
      <c r="PQV95"/>
      <c r="PQW95" s="110"/>
      <c r="PQX95" s="91"/>
      <c r="PQY95" s="261"/>
      <c r="PQZ95" s="261"/>
      <c r="PRA95" s="261"/>
      <c r="PRB95" s="273"/>
      <c r="PRC95" s="273"/>
      <c r="PRD95"/>
      <c r="PRE95" s="110"/>
      <c r="PRF95" s="91"/>
      <c r="PRG95" s="261"/>
      <c r="PRH95" s="261"/>
      <c r="PRI95" s="261"/>
      <c r="PRJ95" s="273"/>
      <c r="PRK95" s="273"/>
      <c r="PRL95"/>
      <c r="PRM95" s="110"/>
      <c r="PRN95" s="91"/>
      <c r="PRO95" s="261"/>
      <c r="PRP95" s="261"/>
      <c r="PRQ95" s="261"/>
      <c r="PRR95" s="273"/>
      <c r="PRS95" s="273"/>
      <c r="PRT95"/>
      <c r="PRU95" s="110"/>
      <c r="PRV95" s="91"/>
      <c r="PRW95" s="261"/>
      <c r="PRX95" s="261"/>
      <c r="PRY95" s="261"/>
      <c r="PRZ95" s="273"/>
      <c r="PSA95" s="273"/>
      <c r="PSB95"/>
      <c r="PSC95" s="110"/>
      <c r="PSD95" s="91"/>
      <c r="PSE95" s="261"/>
      <c r="PSF95" s="261"/>
      <c r="PSG95" s="261"/>
      <c r="PSH95" s="273"/>
      <c r="PSI95" s="273"/>
      <c r="PSJ95"/>
      <c r="PSK95" s="110"/>
      <c r="PSL95" s="91"/>
      <c r="PSM95" s="261"/>
      <c r="PSN95" s="261"/>
      <c r="PSO95" s="261"/>
      <c r="PSP95" s="273"/>
      <c r="PSQ95" s="273"/>
      <c r="PSR95"/>
      <c r="PSS95" s="110"/>
      <c r="PST95" s="91"/>
      <c r="PSU95" s="261"/>
      <c r="PSV95" s="261"/>
      <c r="PSW95" s="261"/>
      <c r="PSX95" s="273"/>
      <c r="PSY95" s="273"/>
      <c r="PSZ95"/>
      <c r="PTA95" s="110"/>
      <c r="PTB95" s="91"/>
      <c r="PTC95" s="261"/>
      <c r="PTD95" s="261"/>
      <c r="PTE95" s="261"/>
      <c r="PTF95" s="273"/>
      <c r="PTG95" s="273"/>
      <c r="PTH95"/>
      <c r="PTI95" s="110"/>
      <c r="PTJ95" s="91"/>
      <c r="PTK95" s="261"/>
      <c r="PTL95" s="261"/>
      <c r="PTM95" s="261"/>
      <c r="PTN95" s="273"/>
      <c r="PTO95" s="273"/>
      <c r="PTP95"/>
      <c r="PTQ95" s="110"/>
      <c r="PTR95" s="91"/>
      <c r="PTS95" s="261"/>
      <c r="PTT95" s="261"/>
      <c r="PTU95" s="261"/>
      <c r="PTV95" s="273"/>
      <c r="PTW95" s="273"/>
      <c r="PTX95"/>
      <c r="PTY95" s="110"/>
      <c r="PTZ95" s="91"/>
      <c r="PUA95" s="261"/>
      <c r="PUB95" s="261"/>
      <c r="PUC95" s="261"/>
      <c r="PUD95" s="273"/>
      <c r="PUE95" s="273"/>
      <c r="PUF95"/>
      <c r="PUG95" s="110"/>
      <c r="PUH95" s="91"/>
      <c r="PUI95" s="261"/>
      <c r="PUJ95" s="261"/>
      <c r="PUK95" s="261"/>
      <c r="PUL95" s="273"/>
      <c r="PUM95" s="273"/>
      <c r="PUN95"/>
      <c r="PUO95" s="110"/>
      <c r="PUP95" s="91"/>
      <c r="PUQ95" s="261"/>
      <c r="PUR95" s="261"/>
      <c r="PUS95" s="261"/>
      <c r="PUT95" s="273"/>
      <c r="PUU95" s="273"/>
      <c r="PUV95"/>
      <c r="PUW95" s="110"/>
      <c r="PUX95" s="91"/>
      <c r="PUY95" s="261"/>
      <c r="PUZ95" s="261"/>
      <c r="PVA95" s="261"/>
      <c r="PVB95" s="273"/>
      <c r="PVC95" s="273"/>
      <c r="PVD95"/>
      <c r="PVE95" s="110"/>
      <c r="PVF95" s="91"/>
      <c r="PVG95" s="261"/>
      <c r="PVH95" s="261"/>
      <c r="PVI95" s="261"/>
      <c r="PVJ95" s="273"/>
      <c r="PVK95" s="273"/>
      <c r="PVL95"/>
      <c r="PVM95" s="110"/>
      <c r="PVN95" s="91"/>
      <c r="PVO95" s="261"/>
      <c r="PVP95" s="261"/>
      <c r="PVQ95" s="261"/>
      <c r="PVR95" s="273"/>
      <c r="PVS95" s="273"/>
      <c r="PVT95"/>
      <c r="PVU95" s="110"/>
      <c r="PVV95" s="91"/>
      <c r="PVW95" s="261"/>
      <c r="PVX95" s="261"/>
      <c r="PVY95" s="261"/>
      <c r="PVZ95" s="273"/>
      <c r="PWA95" s="273"/>
      <c r="PWB95"/>
      <c r="PWC95" s="110"/>
      <c r="PWD95" s="91"/>
      <c r="PWE95" s="261"/>
      <c r="PWF95" s="261"/>
      <c r="PWG95" s="261"/>
      <c r="PWH95" s="273"/>
      <c r="PWI95" s="273"/>
      <c r="PWJ95"/>
      <c r="PWK95" s="110"/>
      <c r="PWL95" s="91"/>
      <c r="PWM95" s="261"/>
      <c r="PWN95" s="261"/>
      <c r="PWO95" s="261"/>
      <c r="PWP95" s="273"/>
      <c r="PWQ95" s="273"/>
      <c r="PWR95"/>
      <c r="PWS95" s="110"/>
      <c r="PWT95" s="91"/>
      <c r="PWU95" s="261"/>
      <c r="PWV95" s="261"/>
      <c r="PWW95" s="261"/>
      <c r="PWX95" s="273"/>
      <c r="PWY95" s="273"/>
      <c r="PWZ95"/>
      <c r="PXA95" s="110"/>
      <c r="PXB95" s="91"/>
      <c r="PXC95" s="261"/>
      <c r="PXD95" s="261"/>
      <c r="PXE95" s="261"/>
      <c r="PXF95" s="273"/>
      <c r="PXG95" s="273"/>
      <c r="PXH95"/>
      <c r="PXI95" s="110"/>
      <c r="PXJ95" s="91"/>
      <c r="PXK95" s="261"/>
      <c r="PXL95" s="261"/>
      <c r="PXM95" s="261"/>
      <c r="PXN95" s="273"/>
      <c r="PXO95" s="273"/>
      <c r="PXP95"/>
      <c r="PXQ95" s="110"/>
      <c r="PXR95" s="91"/>
      <c r="PXS95" s="261"/>
      <c r="PXT95" s="261"/>
      <c r="PXU95" s="261"/>
      <c r="PXV95" s="273"/>
      <c r="PXW95" s="273"/>
      <c r="PXX95"/>
      <c r="PXY95" s="110"/>
      <c r="PXZ95" s="91"/>
      <c r="PYA95" s="261"/>
      <c r="PYB95" s="261"/>
      <c r="PYC95" s="261"/>
      <c r="PYD95" s="273"/>
      <c r="PYE95" s="273"/>
      <c r="PYF95"/>
      <c r="PYG95" s="110"/>
      <c r="PYH95" s="91"/>
      <c r="PYI95" s="261"/>
      <c r="PYJ95" s="261"/>
      <c r="PYK95" s="261"/>
      <c r="PYL95" s="273"/>
      <c r="PYM95" s="273"/>
      <c r="PYN95"/>
      <c r="PYO95" s="110"/>
      <c r="PYP95" s="91"/>
      <c r="PYQ95" s="261"/>
      <c r="PYR95" s="261"/>
      <c r="PYS95" s="261"/>
      <c r="PYT95" s="273"/>
      <c r="PYU95" s="273"/>
      <c r="PYV95"/>
      <c r="PYW95" s="110"/>
      <c r="PYX95" s="91"/>
      <c r="PYY95" s="261"/>
      <c r="PYZ95" s="261"/>
      <c r="PZA95" s="261"/>
      <c r="PZB95" s="273"/>
      <c r="PZC95" s="273"/>
      <c r="PZD95"/>
      <c r="PZE95" s="110"/>
      <c r="PZF95" s="91"/>
      <c r="PZG95" s="261"/>
      <c r="PZH95" s="261"/>
      <c r="PZI95" s="261"/>
      <c r="PZJ95" s="273"/>
      <c r="PZK95" s="273"/>
      <c r="PZL95"/>
      <c r="PZM95" s="110"/>
      <c r="PZN95" s="91"/>
      <c r="PZO95" s="261"/>
      <c r="PZP95" s="261"/>
      <c r="PZQ95" s="261"/>
      <c r="PZR95" s="273"/>
      <c r="PZS95" s="273"/>
      <c r="PZT95"/>
      <c r="PZU95" s="110"/>
      <c r="PZV95" s="91"/>
      <c r="PZW95" s="261"/>
      <c r="PZX95" s="261"/>
      <c r="PZY95" s="261"/>
      <c r="PZZ95" s="273"/>
      <c r="QAA95" s="273"/>
      <c r="QAB95"/>
      <c r="QAC95" s="110"/>
      <c r="QAD95" s="91"/>
      <c r="QAE95" s="261"/>
      <c r="QAF95" s="261"/>
      <c r="QAG95" s="261"/>
      <c r="QAH95" s="273"/>
      <c r="QAI95" s="273"/>
      <c r="QAJ95"/>
      <c r="QAK95" s="110"/>
      <c r="QAL95" s="91"/>
      <c r="QAM95" s="261"/>
      <c r="QAN95" s="261"/>
      <c r="QAO95" s="261"/>
      <c r="QAP95" s="273"/>
      <c r="QAQ95" s="273"/>
      <c r="QAR95"/>
      <c r="QAS95" s="110"/>
      <c r="QAT95" s="91"/>
      <c r="QAU95" s="261"/>
      <c r="QAV95" s="261"/>
      <c r="QAW95" s="261"/>
      <c r="QAX95" s="273"/>
      <c r="QAY95" s="273"/>
      <c r="QAZ95"/>
      <c r="QBA95" s="110"/>
      <c r="QBB95" s="91"/>
      <c r="QBC95" s="261"/>
      <c r="QBD95" s="261"/>
      <c r="QBE95" s="261"/>
      <c r="QBF95" s="273"/>
      <c r="QBG95" s="273"/>
      <c r="QBH95"/>
      <c r="QBI95" s="110"/>
      <c r="QBJ95" s="91"/>
      <c r="QBK95" s="261"/>
      <c r="QBL95" s="261"/>
      <c r="QBM95" s="261"/>
      <c r="QBN95" s="273"/>
      <c r="QBO95" s="273"/>
      <c r="QBP95"/>
      <c r="QBQ95" s="110"/>
      <c r="QBR95" s="91"/>
      <c r="QBS95" s="261"/>
      <c r="QBT95" s="261"/>
      <c r="QBU95" s="261"/>
      <c r="QBV95" s="273"/>
      <c r="QBW95" s="273"/>
      <c r="QBX95"/>
      <c r="QBY95" s="110"/>
      <c r="QBZ95" s="91"/>
      <c r="QCA95" s="261"/>
      <c r="QCB95" s="261"/>
      <c r="QCC95" s="261"/>
      <c r="QCD95" s="273"/>
      <c r="QCE95" s="273"/>
      <c r="QCF95"/>
      <c r="QCG95" s="110"/>
      <c r="QCH95" s="91"/>
      <c r="QCI95" s="261"/>
      <c r="QCJ95" s="261"/>
      <c r="QCK95" s="261"/>
      <c r="QCL95" s="273"/>
      <c r="QCM95" s="273"/>
      <c r="QCN95"/>
      <c r="QCO95" s="110"/>
      <c r="QCP95" s="91"/>
      <c r="QCQ95" s="261"/>
      <c r="QCR95" s="261"/>
      <c r="QCS95" s="261"/>
      <c r="QCT95" s="273"/>
      <c r="QCU95" s="273"/>
      <c r="QCV95"/>
      <c r="QCW95" s="110"/>
      <c r="QCX95" s="91"/>
      <c r="QCY95" s="261"/>
      <c r="QCZ95" s="261"/>
      <c r="QDA95" s="261"/>
      <c r="QDB95" s="273"/>
      <c r="QDC95" s="273"/>
      <c r="QDD95"/>
      <c r="QDE95" s="110"/>
      <c r="QDF95" s="91"/>
      <c r="QDG95" s="261"/>
      <c r="QDH95" s="261"/>
      <c r="QDI95" s="261"/>
      <c r="QDJ95" s="273"/>
      <c r="QDK95" s="273"/>
      <c r="QDL95"/>
      <c r="QDM95" s="110"/>
      <c r="QDN95" s="91"/>
      <c r="QDO95" s="261"/>
      <c r="QDP95" s="261"/>
      <c r="QDQ95" s="261"/>
      <c r="QDR95" s="273"/>
      <c r="QDS95" s="273"/>
      <c r="QDT95"/>
      <c r="QDU95" s="110"/>
      <c r="QDV95" s="91"/>
      <c r="QDW95" s="261"/>
      <c r="QDX95" s="261"/>
      <c r="QDY95" s="261"/>
      <c r="QDZ95" s="273"/>
      <c r="QEA95" s="273"/>
      <c r="QEB95"/>
      <c r="QEC95" s="110"/>
      <c r="QED95" s="91"/>
      <c r="QEE95" s="261"/>
      <c r="QEF95" s="261"/>
      <c r="QEG95" s="261"/>
      <c r="QEH95" s="273"/>
      <c r="QEI95" s="273"/>
      <c r="QEJ95"/>
      <c r="QEK95" s="110"/>
      <c r="QEL95" s="91"/>
      <c r="QEM95" s="261"/>
      <c r="QEN95" s="261"/>
      <c r="QEO95" s="261"/>
      <c r="QEP95" s="273"/>
      <c r="QEQ95" s="273"/>
      <c r="QER95"/>
      <c r="QES95" s="110"/>
      <c r="QET95" s="91"/>
      <c r="QEU95" s="261"/>
      <c r="QEV95" s="261"/>
      <c r="QEW95" s="261"/>
      <c r="QEX95" s="273"/>
      <c r="QEY95" s="273"/>
      <c r="QEZ95"/>
      <c r="QFA95" s="110"/>
      <c r="QFB95" s="91"/>
      <c r="QFC95" s="261"/>
      <c r="QFD95" s="261"/>
      <c r="QFE95" s="261"/>
      <c r="QFF95" s="273"/>
      <c r="QFG95" s="273"/>
      <c r="QFH95"/>
      <c r="QFI95" s="110"/>
      <c r="QFJ95" s="91"/>
      <c r="QFK95" s="261"/>
      <c r="QFL95" s="261"/>
      <c r="QFM95" s="261"/>
      <c r="QFN95" s="273"/>
      <c r="QFO95" s="273"/>
      <c r="QFP95"/>
      <c r="QFQ95" s="110"/>
      <c r="QFR95" s="91"/>
      <c r="QFS95" s="261"/>
      <c r="QFT95" s="261"/>
      <c r="QFU95" s="261"/>
      <c r="QFV95" s="273"/>
      <c r="QFW95" s="273"/>
      <c r="QFX95"/>
      <c r="QFY95" s="110"/>
      <c r="QFZ95" s="91"/>
      <c r="QGA95" s="261"/>
      <c r="QGB95" s="261"/>
      <c r="QGC95" s="261"/>
      <c r="QGD95" s="273"/>
      <c r="QGE95" s="273"/>
      <c r="QGF95"/>
      <c r="QGG95" s="110"/>
      <c r="QGH95" s="91"/>
      <c r="QGI95" s="261"/>
      <c r="QGJ95" s="261"/>
      <c r="QGK95" s="261"/>
      <c r="QGL95" s="273"/>
      <c r="QGM95" s="273"/>
      <c r="QGN95"/>
      <c r="QGO95" s="110"/>
      <c r="QGP95" s="91"/>
      <c r="QGQ95" s="261"/>
      <c r="QGR95" s="261"/>
      <c r="QGS95" s="261"/>
      <c r="QGT95" s="273"/>
      <c r="QGU95" s="273"/>
      <c r="QGV95"/>
      <c r="QGW95" s="110"/>
      <c r="QGX95" s="91"/>
      <c r="QGY95" s="261"/>
      <c r="QGZ95" s="261"/>
      <c r="QHA95" s="261"/>
      <c r="QHB95" s="273"/>
      <c r="QHC95" s="273"/>
      <c r="QHD95"/>
      <c r="QHE95" s="110"/>
      <c r="QHF95" s="91"/>
      <c r="QHG95" s="261"/>
      <c r="QHH95" s="261"/>
      <c r="QHI95" s="261"/>
      <c r="QHJ95" s="273"/>
      <c r="QHK95" s="273"/>
      <c r="QHL95"/>
      <c r="QHM95" s="110"/>
      <c r="QHN95" s="91"/>
      <c r="QHO95" s="261"/>
      <c r="QHP95" s="261"/>
      <c r="QHQ95" s="261"/>
      <c r="QHR95" s="273"/>
      <c r="QHS95" s="273"/>
      <c r="QHT95"/>
      <c r="QHU95" s="110"/>
      <c r="QHV95" s="91"/>
      <c r="QHW95" s="261"/>
      <c r="QHX95" s="261"/>
      <c r="QHY95" s="261"/>
      <c r="QHZ95" s="273"/>
      <c r="QIA95" s="273"/>
      <c r="QIB95"/>
      <c r="QIC95" s="110"/>
      <c r="QID95" s="91"/>
      <c r="QIE95" s="261"/>
      <c r="QIF95" s="261"/>
      <c r="QIG95" s="261"/>
      <c r="QIH95" s="273"/>
      <c r="QII95" s="273"/>
      <c r="QIJ95"/>
      <c r="QIK95" s="110"/>
      <c r="QIL95" s="91"/>
      <c r="QIM95" s="261"/>
      <c r="QIN95" s="261"/>
      <c r="QIO95" s="261"/>
      <c r="QIP95" s="273"/>
      <c r="QIQ95" s="273"/>
      <c r="QIR95"/>
      <c r="QIS95" s="110"/>
      <c r="QIT95" s="91"/>
      <c r="QIU95" s="261"/>
      <c r="QIV95" s="261"/>
      <c r="QIW95" s="261"/>
      <c r="QIX95" s="273"/>
      <c r="QIY95" s="273"/>
      <c r="QIZ95"/>
      <c r="QJA95" s="110"/>
      <c r="QJB95" s="91"/>
      <c r="QJC95" s="261"/>
      <c r="QJD95" s="261"/>
      <c r="QJE95" s="261"/>
      <c r="QJF95" s="273"/>
      <c r="QJG95" s="273"/>
      <c r="QJH95"/>
      <c r="QJI95" s="110"/>
      <c r="QJJ95" s="91"/>
      <c r="QJK95" s="261"/>
      <c r="QJL95" s="261"/>
      <c r="QJM95" s="261"/>
      <c r="QJN95" s="273"/>
      <c r="QJO95" s="273"/>
      <c r="QJP95"/>
      <c r="QJQ95" s="110"/>
      <c r="QJR95" s="91"/>
      <c r="QJS95" s="261"/>
      <c r="QJT95" s="261"/>
      <c r="QJU95" s="261"/>
      <c r="QJV95" s="273"/>
      <c r="QJW95" s="273"/>
      <c r="QJX95"/>
      <c r="QJY95" s="110"/>
      <c r="QJZ95" s="91"/>
      <c r="QKA95" s="261"/>
      <c r="QKB95" s="261"/>
      <c r="QKC95" s="261"/>
      <c r="QKD95" s="273"/>
      <c r="QKE95" s="273"/>
      <c r="QKF95"/>
      <c r="QKG95" s="110"/>
      <c r="QKH95" s="91"/>
      <c r="QKI95" s="261"/>
      <c r="QKJ95" s="261"/>
      <c r="QKK95" s="261"/>
      <c r="QKL95" s="273"/>
      <c r="QKM95" s="273"/>
      <c r="QKN95"/>
      <c r="QKO95" s="110"/>
      <c r="QKP95" s="91"/>
      <c r="QKQ95" s="261"/>
      <c r="QKR95" s="261"/>
      <c r="QKS95" s="261"/>
      <c r="QKT95" s="273"/>
      <c r="QKU95" s="273"/>
      <c r="QKV95"/>
      <c r="QKW95" s="110"/>
      <c r="QKX95" s="91"/>
      <c r="QKY95" s="261"/>
      <c r="QKZ95" s="261"/>
      <c r="QLA95" s="261"/>
      <c r="QLB95" s="273"/>
      <c r="QLC95" s="273"/>
      <c r="QLD95"/>
      <c r="QLE95" s="110"/>
      <c r="QLF95" s="91"/>
      <c r="QLG95" s="261"/>
      <c r="QLH95" s="261"/>
      <c r="QLI95" s="261"/>
      <c r="QLJ95" s="273"/>
      <c r="QLK95" s="273"/>
      <c r="QLL95"/>
      <c r="QLM95" s="110"/>
      <c r="QLN95" s="91"/>
      <c r="QLO95" s="261"/>
      <c r="QLP95" s="261"/>
      <c r="QLQ95" s="261"/>
      <c r="QLR95" s="273"/>
      <c r="QLS95" s="273"/>
      <c r="QLT95"/>
      <c r="QLU95" s="110"/>
      <c r="QLV95" s="91"/>
      <c r="QLW95" s="261"/>
      <c r="QLX95" s="261"/>
      <c r="QLY95" s="261"/>
      <c r="QLZ95" s="273"/>
      <c r="QMA95" s="273"/>
      <c r="QMB95"/>
      <c r="QMC95" s="110"/>
      <c r="QMD95" s="91"/>
      <c r="QME95" s="261"/>
      <c r="QMF95" s="261"/>
      <c r="QMG95" s="261"/>
      <c r="QMH95" s="273"/>
      <c r="QMI95" s="273"/>
      <c r="QMJ95"/>
      <c r="QMK95" s="110"/>
      <c r="QML95" s="91"/>
      <c r="QMM95" s="261"/>
      <c r="QMN95" s="261"/>
      <c r="QMO95" s="261"/>
      <c r="QMP95" s="273"/>
      <c r="QMQ95" s="273"/>
      <c r="QMR95"/>
      <c r="QMS95" s="110"/>
      <c r="QMT95" s="91"/>
      <c r="QMU95" s="261"/>
      <c r="QMV95" s="261"/>
      <c r="QMW95" s="261"/>
      <c r="QMX95" s="273"/>
      <c r="QMY95" s="273"/>
      <c r="QMZ95"/>
      <c r="QNA95" s="110"/>
      <c r="QNB95" s="91"/>
      <c r="QNC95" s="261"/>
      <c r="QND95" s="261"/>
      <c r="QNE95" s="261"/>
      <c r="QNF95" s="273"/>
      <c r="QNG95" s="273"/>
      <c r="QNH95"/>
      <c r="QNI95" s="110"/>
      <c r="QNJ95" s="91"/>
      <c r="QNK95" s="261"/>
      <c r="QNL95" s="261"/>
      <c r="QNM95" s="261"/>
      <c r="QNN95" s="273"/>
      <c r="QNO95" s="273"/>
      <c r="QNP95"/>
      <c r="QNQ95" s="110"/>
      <c r="QNR95" s="91"/>
      <c r="QNS95" s="261"/>
      <c r="QNT95" s="261"/>
      <c r="QNU95" s="261"/>
      <c r="QNV95" s="273"/>
      <c r="QNW95" s="273"/>
      <c r="QNX95"/>
      <c r="QNY95" s="110"/>
      <c r="QNZ95" s="91"/>
      <c r="QOA95" s="261"/>
      <c r="QOB95" s="261"/>
      <c r="QOC95" s="261"/>
      <c r="QOD95" s="273"/>
      <c r="QOE95" s="273"/>
      <c r="QOF95"/>
      <c r="QOG95" s="110"/>
      <c r="QOH95" s="91"/>
      <c r="QOI95" s="261"/>
      <c r="QOJ95" s="261"/>
      <c r="QOK95" s="261"/>
      <c r="QOL95" s="273"/>
      <c r="QOM95" s="273"/>
      <c r="QON95"/>
      <c r="QOO95" s="110"/>
      <c r="QOP95" s="91"/>
      <c r="QOQ95" s="261"/>
      <c r="QOR95" s="261"/>
      <c r="QOS95" s="261"/>
      <c r="QOT95" s="273"/>
      <c r="QOU95" s="273"/>
      <c r="QOV95"/>
      <c r="QOW95" s="110"/>
      <c r="QOX95" s="91"/>
      <c r="QOY95" s="261"/>
      <c r="QOZ95" s="261"/>
      <c r="QPA95" s="261"/>
      <c r="QPB95" s="273"/>
      <c r="QPC95" s="273"/>
      <c r="QPD95"/>
      <c r="QPE95" s="110"/>
      <c r="QPF95" s="91"/>
      <c r="QPG95" s="261"/>
      <c r="QPH95" s="261"/>
      <c r="QPI95" s="261"/>
      <c r="QPJ95" s="273"/>
      <c r="QPK95" s="273"/>
      <c r="QPL95"/>
      <c r="QPM95" s="110"/>
      <c r="QPN95" s="91"/>
      <c r="QPO95" s="261"/>
      <c r="QPP95" s="261"/>
      <c r="QPQ95" s="261"/>
      <c r="QPR95" s="273"/>
      <c r="QPS95" s="273"/>
      <c r="QPT95"/>
      <c r="QPU95" s="110"/>
      <c r="QPV95" s="91"/>
      <c r="QPW95" s="261"/>
      <c r="QPX95" s="261"/>
      <c r="QPY95" s="261"/>
      <c r="QPZ95" s="273"/>
      <c r="QQA95" s="273"/>
      <c r="QQB95"/>
      <c r="QQC95" s="110"/>
      <c r="QQD95" s="91"/>
      <c r="QQE95" s="261"/>
      <c r="QQF95" s="261"/>
      <c r="QQG95" s="261"/>
      <c r="QQH95" s="273"/>
      <c r="QQI95" s="273"/>
      <c r="QQJ95"/>
      <c r="QQK95" s="110"/>
      <c r="QQL95" s="91"/>
      <c r="QQM95" s="261"/>
      <c r="QQN95" s="261"/>
      <c r="QQO95" s="261"/>
      <c r="QQP95" s="273"/>
      <c r="QQQ95" s="273"/>
      <c r="QQR95"/>
      <c r="QQS95" s="110"/>
      <c r="QQT95" s="91"/>
      <c r="QQU95" s="261"/>
      <c r="QQV95" s="261"/>
      <c r="QQW95" s="261"/>
      <c r="QQX95" s="273"/>
      <c r="QQY95" s="273"/>
      <c r="QQZ95"/>
      <c r="QRA95" s="110"/>
      <c r="QRB95" s="91"/>
      <c r="QRC95" s="261"/>
      <c r="QRD95" s="261"/>
      <c r="QRE95" s="261"/>
      <c r="QRF95" s="273"/>
      <c r="QRG95" s="273"/>
      <c r="QRH95"/>
      <c r="QRI95" s="110"/>
      <c r="QRJ95" s="91"/>
      <c r="QRK95" s="261"/>
      <c r="QRL95" s="261"/>
      <c r="QRM95" s="261"/>
      <c r="QRN95" s="273"/>
      <c r="QRO95" s="273"/>
      <c r="QRP95"/>
      <c r="QRQ95" s="110"/>
      <c r="QRR95" s="91"/>
      <c r="QRS95" s="261"/>
      <c r="QRT95" s="261"/>
      <c r="QRU95" s="261"/>
      <c r="QRV95" s="273"/>
      <c r="QRW95" s="273"/>
      <c r="QRX95"/>
      <c r="QRY95" s="110"/>
      <c r="QRZ95" s="91"/>
      <c r="QSA95" s="261"/>
      <c r="QSB95" s="261"/>
      <c r="QSC95" s="261"/>
      <c r="QSD95" s="273"/>
      <c r="QSE95" s="273"/>
      <c r="QSF95"/>
      <c r="QSG95" s="110"/>
      <c r="QSH95" s="91"/>
      <c r="QSI95" s="261"/>
      <c r="QSJ95" s="261"/>
      <c r="QSK95" s="261"/>
      <c r="QSL95" s="273"/>
      <c r="QSM95" s="273"/>
      <c r="QSN95"/>
      <c r="QSO95" s="110"/>
      <c r="QSP95" s="91"/>
      <c r="QSQ95" s="261"/>
      <c r="QSR95" s="261"/>
      <c r="QSS95" s="261"/>
      <c r="QST95" s="273"/>
      <c r="QSU95" s="273"/>
      <c r="QSV95"/>
      <c r="QSW95" s="110"/>
      <c r="QSX95" s="91"/>
      <c r="QSY95" s="261"/>
      <c r="QSZ95" s="261"/>
      <c r="QTA95" s="261"/>
      <c r="QTB95" s="273"/>
      <c r="QTC95" s="273"/>
      <c r="QTD95"/>
      <c r="QTE95" s="110"/>
      <c r="QTF95" s="91"/>
      <c r="QTG95" s="261"/>
      <c r="QTH95" s="261"/>
      <c r="QTI95" s="261"/>
      <c r="QTJ95" s="273"/>
      <c r="QTK95" s="273"/>
      <c r="QTL95"/>
      <c r="QTM95" s="110"/>
      <c r="QTN95" s="91"/>
      <c r="QTO95" s="261"/>
      <c r="QTP95" s="261"/>
      <c r="QTQ95" s="261"/>
      <c r="QTR95" s="273"/>
      <c r="QTS95" s="273"/>
      <c r="QTT95"/>
      <c r="QTU95" s="110"/>
      <c r="QTV95" s="91"/>
      <c r="QTW95" s="261"/>
      <c r="QTX95" s="261"/>
      <c r="QTY95" s="261"/>
      <c r="QTZ95" s="273"/>
      <c r="QUA95" s="273"/>
      <c r="QUB95"/>
      <c r="QUC95" s="110"/>
      <c r="QUD95" s="91"/>
      <c r="QUE95" s="261"/>
      <c r="QUF95" s="261"/>
      <c r="QUG95" s="261"/>
      <c r="QUH95" s="273"/>
      <c r="QUI95" s="273"/>
      <c r="QUJ95"/>
      <c r="QUK95" s="110"/>
      <c r="QUL95" s="91"/>
      <c r="QUM95" s="261"/>
      <c r="QUN95" s="261"/>
      <c r="QUO95" s="261"/>
      <c r="QUP95" s="273"/>
      <c r="QUQ95" s="273"/>
      <c r="QUR95"/>
      <c r="QUS95" s="110"/>
      <c r="QUT95" s="91"/>
      <c r="QUU95" s="261"/>
      <c r="QUV95" s="261"/>
      <c r="QUW95" s="261"/>
      <c r="QUX95" s="273"/>
      <c r="QUY95" s="273"/>
      <c r="QUZ95"/>
      <c r="QVA95" s="110"/>
      <c r="QVB95" s="91"/>
      <c r="QVC95" s="261"/>
      <c r="QVD95" s="261"/>
      <c r="QVE95" s="261"/>
      <c r="QVF95" s="273"/>
      <c r="QVG95" s="273"/>
      <c r="QVH95"/>
      <c r="QVI95" s="110"/>
      <c r="QVJ95" s="91"/>
      <c r="QVK95" s="261"/>
      <c r="QVL95" s="261"/>
      <c r="QVM95" s="261"/>
      <c r="QVN95" s="273"/>
      <c r="QVO95" s="273"/>
      <c r="QVP95"/>
      <c r="QVQ95" s="110"/>
      <c r="QVR95" s="91"/>
      <c r="QVS95" s="261"/>
      <c r="QVT95" s="261"/>
      <c r="QVU95" s="261"/>
      <c r="QVV95" s="273"/>
      <c r="QVW95" s="273"/>
      <c r="QVX95"/>
      <c r="QVY95" s="110"/>
      <c r="QVZ95" s="91"/>
      <c r="QWA95" s="261"/>
      <c r="QWB95" s="261"/>
      <c r="QWC95" s="261"/>
      <c r="QWD95" s="273"/>
      <c r="QWE95" s="273"/>
      <c r="QWF95"/>
      <c r="QWG95" s="110"/>
      <c r="QWH95" s="91"/>
      <c r="QWI95" s="261"/>
      <c r="QWJ95" s="261"/>
      <c r="QWK95" s="261"/>
      <c r="QWL95" s="273"/>
      <c r="QWM95" s="273"/>
      <c r="QWN95"/>
      <c r="QWO95" s="110"/>
      <c r="QWP95" s="91"/>
      <c r="QWQ95" s="261"/>
      <c r="QWR95" s="261"/>
      <c r="QWS95" s="261"/>
      <c r="QWT95" s="273"/>
      <c r="QWU95" s="273"/>
      <c r="QWV95"/>
      <c r="QWW95" s="110"/>
      <c r="QWX95" s="91"/>
      <c r="QWY95" s="261"/>
      <c r="QWZ95" s="261"/>
      <c r="QXA95" s="261"/>
      <c r="QXB95" s="273"/>
      <c r="QXC95" s="273"/>
      <c r="QXD95"/>
      <c r="QXE95" s="110"/>
      <c r="QXF95" s="91"/>
      <c r="QXG95" s="261"/>
      <c r="QXH95" s="261"/>
      <c r="QXI95" s="261"/>
      <c r="QXJ95" s="273"/>
      <c r="QXK95" s="273"/>
      <c r="QXL95"/>
      <c r="QXM95" s="110"/>
      <c r="QXN95" s="91"/>
      <c r="QXO95" s="261"/>
      <c r="QXP95" s="261"/>
      <c r="QXQ95" s="261"/>
      <c r="QXR95" s="273"/>
      <c r="QXS95" s="273"/>
      <c r="QXT95"/>
      <c r="QXU95" s="110"/>
      <c r="QXV95" s="91"/>
      <c r="QXW95" s="261"/>
      <c r="QXX95" s="261"/>
      <c r="QXY95" s="261"/>
      <c r="QXZ95" s="273"/>
      <c r="QYA95" s="273"/>
      <c r="QYB95"/>
      <c r="QYC95" s="110"/>
      <c r="QYD95" s="91"/>
      <c r="QYE95" s="261"/>
      <c r="QYF95" s="261"/>
      <c r="QYG95" s="261"/>
      <c r="QYH95" s="273"/>
      <c r="QYI95" s="273"/>
      <c r="QYJ95"/>
      <c r="QYK95" s="110"/>
      <c r="QYL95" s="91"/>
      <c r="QYM95" s="261"/>
      <c r="QYN95" s="261"/>
      <c r="QYO95" s="261"/>
      <c r="QYP95" s="273"/>
      <c r="QYQ95" s="273"/>
      <c r="QYR95"/>
      <c r="QYS95" s="110"/>
      <c r="QYT95" s="91"/>
      <c r="QYU95" s="261"/>
      <c r="QYV95" s="261"/>
      <c r="QYW95" s="261"/>
      <c r="QYX95" s="273"/>
      <c r="QYY95" s="273"/>
      <c r="QYZ95"/>
      <c r="QZA95" s="110"/>
      <c r="QZB95" s="91"/>
      <c r="QZC95" s="261"/>
      <c r="QZD95" s="261"/>
      <c r="QZE95" s="261"/>
      <c r="QZF95" s="273"/>
      <c r="QZG95" s="273"/>
      <c r="QZH95"/>
      <c r="QZI95" s="110"/>
      <c r="QZJ95" s="91"/>
      <c r="QZK95" s="261"/>
      <c r="QZL95" s="261"/>
      <c r="QZM95" s="261"/>
      <c r="QZN95" s="273"/>
      <c r="QZO95" s="273"/>
      <c r="QZP95"/>
      <c r="QZQ95" s="110"/>
      <c r="QZR95" s="91"/>
      <c r="QZS95" s="261"/>
      <c r="QZT95" s="261"/>
      <c r="QZU95" s="261"/>
      <c r="QZV95" s="273"/>
      <c r="QZW95" s="273"/>
      <c r="QZX95"/>
      <c r="QZY95" s="110"/>
      <c r="QZZ95" s="91"/>
      <c r="RAA95" s="261"/>
      <c r="RAB95" s="261"/>
      <c r="RAC95" s="261"/>
      <c r="RAD95" s="273"/>
      <c r="RAE95" s="273"/>
      <c r="RAF95"/>
      <c r="RAG95" s="110"/>
      <c r="RAH95" s="91"/>
      <c r="RAI95" s="261"/>
      <c r="RAJ95" s="261"/>
      <c r="RAK95" s="261"/>
      <c r="RAL95" s="273"/>
      <c r="RAM95" s="273"/>
      <c r="RAN95"/>
      <c r="RAO95" s="110"/>
      <c r="RAP95" s="91"/>
      <c r="RAQ95" s="261"/>
      <c r="RAR95" s="261"/>
      <c r="RAS95" s="261"/>
      <c r="RAT95" s="273"/>
      <c r="RAU95" s="273"/>
      <c r="RAV95"/>
      <c r="RAW95" s="110"/>
      <c r="RAX95" s="91"/>
      <c r="RAY95" s="261"/>
      <c r="RAZ95" s="261"/>
      <c r="RBA95" s="261"/>
      <c r="RBB95" s="273"/>
      <c r="RBC95" s="273"/>
      <c r="RBD95"/>
      <c r="RBE95" s="110"/>
      <c r="RBF95" s="91"/>
      <c r="RBG95" s="261"/>
      <c r="RBH95" s="261"/>
      <c r="RBI95" s="261"/>
      <c r="RBJ95" s="273"/>
      <c r="RBK95" s="273"/>
      <c r="RBL95"/>
      <c r="RBM95" s="110"/>
      <c r="RBN95" s="91"/>
      <c r="RBO95" s="261"/>
      <c r="RBP95" s="261"/>
      <c r="RBQ95" s="261"/>
      <c r="RBR95" s="273"/>
      <c r="RBS95" s="273"/>
      <c r="RBT95"/>
      <c r="RBU95" s="110"/>
      <c r="RBV95" s="91"/>
      <c r="RBW95" s="261"/>
      <c r="RBX95" s="261"/>
      <c r="RBY95" s="261"/>
      <c r="RBZ95" s="273"/>
      <c r="RCA95" s="273"/>
      <c r="RCB95"/>
      <c r="RCC95" s="110"/>
      <c r="RCD95" s="91"/>
      <c r="RCE95" s="261"/>
      <c r="RCF95" s="261"/>
      <c r="RCG95" s="261"/>
      <c r="RCH95" s="273"/>
      <c r="RCI95" s="273"/>
      <c r="RCJ95"/>
      <c r="RCK95" s="110"/>
      <c r="RCL95" s="91"/>
      <c r="RCM95" s="261"/>
      <c r="RCN95" s="261"/>
      <c r="RCO95" s="261"/>
      <c r="RCP95" s="273"/>
      <c r="RCQ95" s="273"/>
      <c r="RCR95"/>
      <c r="RCS95" s="110"/>
      <c r="RCT95" s="91"/>
      <c r="RCU95" s="261"/>
      <c r="RCV95" s="261"/>
      <c r="RCW95" s="261"/>
      <c r="RCX95" s="273"/>
      <c r="RCY95" s="273"/>
      <c r="RCZ95"/>
      <c r="RDA95" s="110"/>
      <c r="RDB95" s="91"/>
      <c r="RDC95" s="261"/>
      <c r="RDD95" s="261"/>
      <c r="RDE95" s="261"/>
      <c r="RDF95" s="273"/>
      <c r="RDG95" s="273"/>
      <c r="RDH95"/>
      <c r="RDI95" s="110"/>
      <c r="RDJ95" s="91"/>
      <c r="RDK95" s="261"/>
      <c r="RDL95" s="261"/>
      <c r="RDM95" s="261"/>
      <c r="RDN95" s="273"/>
      <c r="RDO95" s="273"/>
      <c r="RDP95"/>
      <c r="RDQ95" s="110"/>
      <c r="RDR95" s="91"/>
      <c r="RDS95" s="261"/>
      <c r="RDT95" s="261"/>
      <c r="RDU95" s="261"/>
      <c r="RDV95" s="273"/>
      <c r="RDW95" s="273"/>
      <c r="RDX95"/>
      <c r="RDY95" s="110"/>
      <c r="RDZ95" s="91"/>
      <c r="REA95" s="261"/>
      <c r="REB95" s="261"/>
      <c r="REC95" s="261"/>
      <c r="RED95" s="273"/>
      <c r="REE95" s="273"/>
      <c r="REF95"/>
      <c r="REG95" s="110"/>
      <c r="REH95" s="91"/>
      <c r="REI95" s="261"/>
      <c r="REJ95" s="261"/>
      <c r="REK95" s="261"/>
      <c r="REL95" s="273"/>
      <c r="REM95" s="273"/>
      <c r="REN95"/>
      <c r="REO95" s="110"/>
      <c r="REP95" s="91"/>
      <c r="REQ95" s="261"/>
      <c r="RER95" s="261"/>
      <c r="RES95" s="261"/>
      <c r="RET95" s="273"/>
      <c r="REU95" s="273"/>
      <c r="REV95"/>
      <c r="REW95" s="110"/>
      <c r="REX95" s="91"/>
      <c r="REY95" s="261"/>
      <c r="REZ95" s="261"/>
      <c r="RFA95" s="261"/>
      <c r="RFB95" s="273"/>
      <c r="RFC95" s="273"/>
      <c r="RFD95"/>
      <c r="RFE95" s="110"/>
      <c r="RFF95" s="91"/>
      <c r="RFG95" s="261"/>
      <c r="RFH95" s="261"/>
      <c r="RFI95" s="261"/>
      <c r="RFJ95" s="273"/>
      <c r="RFK95" s="273"/>
      <c r="RFL95"/>
      <c r="RFM95" s="110"/>
      <c r="RFN95" s="91"/>
      <c r="RFO95" s="261"/>
      <c r="RFP95" s="261"/>
      <c r="RFQ95" s="261"/>
      <c r="RFR95" s="273"/>
      <c r="RFS95" s="273"/>
      <c r="RFT95"/>
      <c r="RFU95" s="110"/>
      <c r="RFV95" s="91"/>
      <c r="RFW95" s="261"/>
      <c r="RFX95" s="261"/>
      <c r="RFY95" s="261"/>
      <c r="RFZ95" s="273"/>
      <c r="RGA95" s="273"/>
      <c r="RGB95"/>
      <c r="RGC95" s="110"/>
      <c r="RGD95" s="91"/>
      <c r="RGE95" s="261"/>
      <c r="RGF95" s="261"/>
      <c r="RGG95" s="261"/>
      <c r="RGH95" s="273"/>
      <c r="RGI95" s="273"/>
      <c r="RGJ95"/>
      <c r="RGK95" s="110"/>
      <c r="RGL95" s="91"/>
      <c r="RGM95" s="261"/>
      <c r="RGN95" s="261"/>
      <c r="RGO95" s="261"/>
      <c r="RGP95" s="273"/>
      <c r="RGQ95" s="273"/>
      <c r="RGR95"/>
      <c r="RGS95" s="110"/>
      <c r="RGT95" s="91"/>
      <c r="RGU95" s="261"/>
      <c r="RGV95" s="261"/>
      <c r="RGW95" s="261"/>
      <c r="RGX95" s="273"/>
      <c r="RGY95" s="273"/>
      <c r="RGZ95"/>
      <c r="RHA95" s="110"/>
      <c r="RHB95" s="91"/>
      <c r="RHC95" s="261"/>
      <c r="RHD95" s="261"/>
      <c r="RHE95" s="261"/>
      <c r="RHF95" s="273"/>
      <c r="RHG95" s="273"/>
      <c r="RHH95"/>
      <c r="RHI95" s="110"/>
      <c r="RHJ95" s="91"/>
      <c r="RHK95" s="261"/>
      <c r="RHL95" s="261"/>
      <c r="RHM95" s="261"/>
      <c r="RHN95" s="273"/>
      <c r="RHO95" s="273"/>
      <c r="RHP95"/>
      <c r="RHQ95" s="110"/>
      <c r="RHR95" s="91"/>
      <c r="RHS95" s="261"/>
      <c r="RHT95" s="261"/>
      <c r="RHU95" s="261"/>
      <c r="RHV95" s="273"/>
      <c r="RHW95" s="273"/>
      <c r="RHX95"/>
      <c r="RHY95" s="110"/>
      <c r="RHZ95" s="91"/>
      <c r="RIA95" s="261"/>
      <c r="RIB95" s="261"/>
      <c r="RIC95" s="261"/>
      <c r="RID95" s="273"/>
      <c r="RIE95" s="273"/>
      <c r="RIF95"/>
      <c r="RIG95" s="110"/>
      <c r="RIH95" s="91"/>
      <c r="RII95" s="261"/>
      <c r="RIJ95" s="261"/>
      <c r="RIK95" s="261"/>
      <c r="RIL95" s="273"/>
      <c r="RIM95" s="273"/>
      <c r="RIN95"/>
      <c r="RIO95" s="110"/>
      <c r="RIP95" s="91"/>
      <c r="RIQ95" s="261"/>
      <c r="RIR95" s="261"/>
      <c r="RIS95" s="261"/>
      <c r="RIT95" s="273"/>
      <c r="RIU95" s="273"/>
      <c r="RIV95"/>
      <c r="RIW95" s="110"/>
      <c r="RIX95" s="91"/>
      <c r="RIY95" s="261"/>
      <c r="RIZ95" s="261"/>
      <c r="RJA95" s="261"/>
      <c r="RJB95" s="273"/>
      <c r="RJC95" s="273"/>
      <c r="RJD95"/>
      <c r="RJE95" s="110"/>
      <c r="RJF95" s="91"/>
      <c r="RJG95" s="261"/>
      <c r="RJH95" s="261"/>
      <c r="RJI95" s="261"/>
      <c r="RJJ95" s="273"/>
      <c r="RJK95" s="273"/>
      <c r="RJL95"/>
      <c r="RJM95" s="110"/>
      <c r="RJN95" s="91"/>
      <c r="RJO95" s="261"/>
      <c r="RJP95" s="261"/>
      <c r="RJQ95" s="261"/>
      <c r="RJR95" s="273"/>
      <c r="RJS95" s="273"/>
      <c r="RJT95"/>
      <c r="RJU95" s="110"/>
      <c r="RJV95" s="91"/>
      <c r="RJW95" s="261"/>
      <c r="RJX95" s="261"/>
      <c r="RJY95" s="261"/>
      <c r="RJZ95" s="273"/>
      <c r="RKA95" s="273"/>
      <c r="RKB95"/>
      <c r="RKC95" s="110"/>
      <c r="RKD95" s="91"/>
      <c r="RKE95" s="261"/>
      <c r="RKF95" s="261"/>
      <c r="RKG95" s="261"/>
      <c r="RKH95" s="273"/>
      <c r="RKI95" s="273"/>
      <c r="RKJ95"/>
      <c r="RKK95" s="110"/>
      <c r="RKL95" s="91"/>
      <c r="RKM95" s="261"/>
      <c r="RKN95" s="261"/>
      <c r="RKO95" s="261"/>
      <c r="RKP95" s="273"/>
      <c r="RKQ95" s="273"/>
      <c r="RKR95"/>
      <c r="RKS95" s="110"/>
      <c r="RKT95" s="91"/>
      <c r="RKU95" s="261"/>
      <c r="RKV95" s="261"/>
      <c r="RKW95" s="261"/>
      <c r="RKX95" s="273"/>
      <c r="RKY95" s="273"/>
      <c r="RKZ95"/>
      <c r="RLA95" s="110"/>
      <c r="RLB95" s="91"/>
      <c r="RLC95" s="261"/>
      <c r="RLD95" s="261"/>
      <c r="RLE95" s="261"/>
      <c r="RLF95" s="273"/>
      <c r="RLG95" s="273"/>
      <c r="RLH95"/>
      <c r="RLI95" s="110"/>
      <c r="RLJ95" s="91"/>
      <c r="RLK95" s="261"/>
      <c r="RLL95" s="261"/>
      <c r="RLM95" s="261"/>
      <c r="RLN95" s="273"/>
      <c r="RLO95" s="273"/>
      <c r="RLP95"/>
      <c r="RLQ95" s="110"/>
      <c r="RLR95" s="91"/>
      <c r="RLS95" s="261"/>
      <c r="RLT95" s="261"/>
      <c r="RLU95" s="261"/>
      <c r="RLV95" s="273"/>
      <c r="RLW95" s="273"/>
      <c r="RLX95"/>
      <c r="RLY95" s="110"/>
      <c r="RLZ95" s="91"/>
      <c r="RMA95" s="261"/>
      <c r="RMB95" s="261"/>
      <c r="RMC95" s="261"/>
      <c r="RMD95" s="273"/>
      <c r="RME95" s="273"/>
      <c r="RMF95"/>
      <c r="RMG95" s="110"/>
      <c r="RMH95" s="91"/>
      <c r="RMI95" s="261"/>
      <c r="RMJ95" s="261"/>
      <c r="RMK95" s="261"/>
      <c r="RML95" s="273"/>
      <c r="RMM95" s="273"/>
      <c r="RMN95"/>
      <c r="RMO95" s="110"/>
      <c r="RMP95" s="91"/>
      <c r="RMQ95" s="261"/>
      <c r="RMR95" s="261"/>
      <c r="RMS95" s="261"/>
      <c r="RMT95" s="273"/>
      <c r="RMU95" s="273"/>
      <c r="RMV95"/>
      <c r="RMW95" s="110"/>
      <c r="RMX95" s="91"/>
      <c r="RMY95" s="261"/>
      <c r="RMZ95" s="261"/>
      <c r="RNA95" s="261"/>
      <c r="RNB95" s="273"/>
      <c r="RNC95" s="273"/>
      <c r="RND95"/>
      <c r="RNE95" s="110"/>
      <c r="RNF95" s="91"/>
      <c r="RNG95" s="261"/>
      <c r="RNH95" s="261"/>
      <c r="RNI95" s="261"/>
      <c r="RNJ95" s="273"/>
      <c r="RNK95" s="273"/>
      <c r="RNL95"/>
      <c r="RNM95" s="110"/>
      <c r="RNN95" s="91"/>
      <c r="RNO95" s="261"/>
      <c r="RNP95" s="261"/>
      <c r="RNQ95" s="261"/>
      <c r="RNR95" s="273"/>
      <c r="RNS95" s="273"/>
      <c r="RNT95"/>
      <c r="RNU95" s="110"/>
      <c r="RNV95" s="91"/>
      <c r="RNW95" s="261"/>
      <c r="RNX95" s="261"/>
      <c r="RNY95" s="261"/>
      <c r="RNZ95" s="273"/>
      <c r="ROA95" s="273"/>
      <c r="ROB95"/>
      <c r="ROC95" s="110"/>
      <c r="ROD95" s="91"/>
      <c r="ROE95" s="261"/>
      <c r="ROF95" s="261"/>
      <c r="ROG95" s="261"/>
      <c r="ROH95" s="273"/>
      <c r="ROI95" s="273"/>
      <c r="ROJ95"/>
      <c r="ROK95" s="110"/>
      <c r="ROL95" s="91"/>
      <c r="ROM95" s="261"/>
      <c r="RON95" s="261"/>
      <c r="ROO95" s="261"/>
      <c r="ROP95" s="273"/>
      <c r="ROQ95" s="273"/>
      <c r="ROR95"/>
      <c r="ROS95" s="110"/>
      <c r="ROT95" s="91"/>
      <c r="ROU95" s="261"/>
      <c r="ROV95" s="261"/>
      <c r="ROW95" s="261"/>
      <c r="ROX95" s="273"/>
      <c r="ROY95" s="273"/>
      <c r="ROZ95"/>
      <c r="RPA95" s="110"/>
      <c r="RPB95" s="91"/>
      <c r="RPC95" s="261"/>
      <c r="RPD95" s="261"/>
      <c r="RPE95" s="261"/>
      <c r="RPF95" s="273"/>
      <c r="RPG95" s="273"/>
      <c r="RPH95"/>
      <c r="RPI95" s="110"/>
      <c r="RPJ95" s="91"/>
      <c r="RPK95" s="261"/>
      <c r="RPL95" s="261"/>
      <c r="RPM95" s="261"/>
      <c r="RPN95" s="273"/>
      <c r="RPO95" s="273"/>
      <c r="RPP95"/>
      <c r="RPQ95" s="110"/>
      <c r="RPR95" s="91"/>
      <c r="RPS95" s="261"/>
      <c r="RPT95" s="261"/>
      <c r="RPU95" s="261"/>
      <c r="RPV95" s="273"/>
      <c r="RPW95" s="273"/>
      <c r="RPX95"/>
      <c r="RPY95" s="110"/>
      <c r="RPZ95" s="91"/>
      <c r="RQA95" s="261"/>
      <c r="RQB95" s="261"/>
      <c r="RQC95" s="261"/>
      <c r="RQD95" s="273"/>
      <c r="RQE95" s="273"/>
      <c r="RQF95"/>
      <c r="RQG95" s="110"/>
      <c r="RQH95" s="91"/>
      <c r="RQI95" s="261"/>
      <c r="RQJ95" s="261"/>
      <c r="RQK95" s="261"/>
      <c r="RQL95" s="273"/>
      <c r="RQM95" s="273"/>
      <c r="RQN95"/>
      <c r="RQO95" s="110"/>
      <c r="RQP95" s="91"/>
      <c r="RQQ95" s="261"/>
      <c r="RQR95" s="261"/>
      <c r="RQS95" s="261"/>
      <c r="RQT95" s="273"/>
      <c r="RQU95" s="273"/>
      <c r="RQV95"/>
      <c r="RQW95" s="110"/>
      <c r="RQX95" s="91"/>
      <c r="RQY95" s="261"/>
      <c r="RQZ95" s="261"/>
      <c r="RRA95" s="261"/>
      <c r="RRB95" s="273"/>
      <c r="RRC95" s="273"/>
      <c r="RRD95"/>
      <c r="RRE95" s="110"/>
      <c r="RRF95" s="91"/>
      <c r="RRG95" s="261"/>
      <c r="RRH95" s="261"/>
      <c r="RRI95" s="261"/>
      <c r="RRJ95" s="273"/>
      <c r="RRK95" s="273"/>
      <c r="RRL95"/>
      <c r="RRM95" s="110"/>
      <c r="RRN95" s="91"/>
      <c r="RRO95" s="261"/>
      <c r="RRP95" s="261"/>
      <c r="RRQ95" s="261"/>
      <c r="RRR95" s="273"/>
      <c r="RRS95" s="273"/>
      <c r="RRT95"/>
      <c r="RRU95" s="110"/>
      <c r="RRV95" s="91"/>
      <c r="RRW95" s="261"/>
      <c r="RRX95" s="261"/>
      <c r="RRY95" s="261"/>
      <c r="RRZ95" s="273"/>
      <c r="RSA95" s="273"/>
      <c r="RSB95"/>
      <c r="RSC95" s="110"/>
      <c r="RSD95" s="91"/>
      <c r="RSE95" s="261"/>
      <c r="RSF95" s="261"/>
      <c r="RSG95" s="261"/>
      <c r="RSH95" s="273"/>
      <c r="RSI95" s="273"/>
      <c r="RSJ95"/>
      <c r="RSK95" s="110"/>
      <c r="RSL95" s="91"/>
      <c r="RSM95" s="261"/>
      <c r="RSN95" s="261"/>
      <c r="RSO95" s="261"/>
      <c r="RSP95" s="273"/>
      <c r="RSQ95" s="273"/>
      <c r="RSR95"/>
      <c r="RSS95" s="110"/>
      <c r="RST95" s="91"/>
      <c r="RSU95" s="261"/>
      <c r="RSV95" s="261"/>
      <c r="RSW95" s="261"/>
      <c r="RSX95" s="273"/>
      <c r="RSY95" s="273"/>
      <c r="RSZ95"/>
      <c r="RTA95" s="110"/>
      <c r="RTB95" s="91"/>
      <c r="RTC95" s="261"/>
      <c r="RTD95" s="261"/>
      <c r="RTE95" s="261"/>
      <c r="RTF95" s="273"/>
      <c r="RTG95" s="273"/>
      <c r="RTH95"/>
      <c r="RTI95" s="110"/>
      <c r="RTJ95" s="91"/>
      <c r="RTK95" s="261"/>
      <c r="RTL95" s="261"/>
      <c r="RTM95" s="261"/>
      <c r="RTN95" s="273"/>
      <c r="RTO95" s="273"/>
      <c r="RTP95"/>
      <c r="RTQ95" s="110"/>
      <c r="RTR95" s="91"/>
      <c r="RTS95" s="261"/>
      <c r="RTT95" s="261"/>
      <c r="RTU95" s="261"/>
      <c r="RTV95" s="273"/>
      <c r="RTW95" s="273"/>
      <c r="RTX95"/>
      <c r="RTY95" s="110"/>
      <c r="RTZ95" s="91"/>
      <c r="RUA95" s="261"/>
      <c r="RUB95" s="261"/>
      <c r="RUC95" s="261"/>
      <c r="RUD95" s="273"/>
      <c r="RUE95" s="273"/>
      <c r="RUF95"/>
      <c r="RUG95" s="110"/>
      <c r="RUH95" s="91"/>
      <c r="RUI95" s="261"/>
      <c r="RUJ95" s="261"/>
      <c r="RUK95" s="261"/>
      <c r="RUL95" s="273"/>
      <c r="RUM95" s="273"/>
      <c r="RUN95"/>
      <c r="RUO95" s="110"/>
      <c r="RUP95" s="91"/>
      <c r="RUQ95" s="261"/>
      <c r="RUR95" s="261"/>
      <c r="RUS95" s="261"/>
      <c r="RUT95" s="273"/>
      <c r="RUU95" s="273"/>
      <c r="RUV95"/>
      <c r="RUW95" s="110"/>
      <c r="RUX95" s="91"/>
      <c r="RUY95" s="261"/>
      <c r="RUZ95" s="261"/>
      <c r="RVA95" s="261"/>
      <c r="RVB95" s="273"/>
      <c r="RVC95" s="273"/>
      <c r="RVD95"/>
      <c r="RVE95" s="110"/>
      <c r="RVF95" s="91"/>
      <c r="RVG95" s="261"/>
      <c r="RVH95" s="261"/>
      <c r="RVI95" s="261"/>
      <c r="RVJ95" s="273"/>
      <c r="RVK95" s="273"/>
      <c r="RVL95"/>
      <c r="RVM95" s="110"/>
      <c r="RVN95" s="91"/>
      <c r="RVO95" s="261"/>
      <c r="RVP95" s="261"/>
      <c r="RVQ95" s="261"/>
      <c r="RVR95" s="273"/>
      <c r="RVS95" s="273"/>
      <c r="RVT95"/>
      <c r="RVU95" s="110"/>
      <c r="RVV95" s="91"/>
      <c r="RVW95" s="261"/>
      <c r="RVX95" s="261"/>
      <c r="RVY95" s="261"/>
      <c r="RVZ95" s="273"/>
      <c r="RWA95" s="273"/>
      <c r="RWB95"/>
      <c r="RWC95" s="110"/>
      <c r="RWD95" s="91"/>
      <c r="RWE95" s="261"/>
      <c r="RWF95" s="261"/>
      <c r="RWG95" s="261"/>
      <c r="RWH95" s="273"/>
      <c r="RWI95" s="273"/>
      <c r="RWJ95"/>
      <c r="RWK95" s="110"/>
      <c r="RWL95" s="91"/>
      <c r="RWM95" s="261"/>
      <c r="RWN95" s="261"/>
      <c r="RWO95" s="261"/>
      <c r="RWP95" s="273"/>
      <c r="RWQ95" s="273"/>
      <c r="RWR95"/>
      <c r="RWS95" s="110"/>
      <c r="RWT95" s="91"/>
      <c r="RWU95" s="261"/>
      <c r="RWV95" s="261"/>
      <c r="RWW95" s="261"/>
      <c r="RWX95" s="273"/>
      <c r="RWY95" s="273"/>
      <c r="RWZ95"/>
      <c r="RXA95" s="110"/>
      <c r="RXB95" s="91"/>
      <c r="RXC95" s="261"/>
      <c r="RXD95" s="261"/>
      <c r="RXE95" s="261"/>
      <c r="RXF95" s="273"/>
      <c r="RXG95" s="273"/>
      <c r="RXH95"/>
      <c r="RXI95" s="110"/>
      <c r="RXJ95" s="91"/>
      <c r="RXK95" s="261"/>
      <c r="RXL95" s="261"/>
      <c r="RXM95" s="261"/>
      <c r="RXN95" s="273"/>
      <c r="RXO95" s="273"/>
      <c r="RXP95"/>
      <c r="RXQ95" s="110"/>
      <c r="RXR95" s="91"/>
      <c r="RXS95" s="261"/>
      <c r="RXT95" s="261"/>
      <c r="RXU95" s="261"/>
      <c r="RXV95" s="273"/>
      <c r="RXW95" s="273"/>
      <c r="RXX95"/>
      <c r="RXY95" s="110"/>
      <c r="RXZ95" s="91"/>
      <c r="RYA95" s="261"/>
      <c r="RYB95" s="261"/>
      <c r="RYC95" s="261"/>
      <c r="RYD95" s="273"/>
      <c r="RYE95" s="273"/>
      <c r="RYF95"/>
      <c r="RYG95" s="110"/>
      <c r="RYH95" s="91"/>
      <c r="RYI95" s="261"/>
      <c r="RYJ95" s="261"/>
      <c r="RYK95" s="261"/>
      <c r="RYL95" s="273"/>
      <c r="RYM95" s="273"/>
      <c r="RYN95"/>
      <c r="RYO95" s="110"/>
      <c r="RYP95" s="91"/>
      <c r="RYQ95" s="261"/>
      <c r="RYR95" s="261"/>
      <c r="RYS95" s="261"/>
      <c r="RYT95" s="273"/>
      <c r="RYU95" s="273"/>
      <c r="RYV95"/>
      <c r="RYW95" s="110"/>
      <c r="RYX95" s="91"/>
      <c r="RYY95" s="261"/>
      <c r="RYZ95" s="261"/>
      <c r="RZA95" s="261"/>
      <c r="RZB95" s="273"/>
      <c r="RZC95" s="273"/>
      <c r="RZD95"/>
      <c r="RZE95" s="110"/>
      <c r="RZF95" s="91"/>
      <c r="RZG95" s="261"/>
      <c r="RZH95" s="261"/>
      <c r="RZI95" s="261"/>
      <c r="RZJ95" s="273"/>
      <c r="RZK95" s="273"/>
      <c r="RZL95"/>
      <c r="RZM95" s="110"/>
      <c r="RZN95" s="91"/>
      <c r="RZO95" s="261"/>
      <c r="RZP95" s="261"/>
      <c r="RZQ95" s="261"/>
      <c r="RZR95" s="273"/>
      <c r="RZS95" s="273"/>
      <c r="RZT95"/>
      <c r="RZU95" s="110"/>
      <c r="RZV95" s="91"/>
      <c r="RZW95" s="261"/>
      <c r="RZX95" s="261"/>
      <c r="RZY95" s="261"/>
      <c r="RZZ95" s="273"/>
      <c r="SAA95" s="273"/>
      <c r="SAB95"/>
      <c r="SAC95" s="110"/>
      <c r="SAD95" s="91"/>
      <c r="SAE95" s="261"/>
      <c r="SAF95" s="261"/>
      <c r="SAG95" s="261"/>
      <c r="SAH95" s="273"/>
      <c r="SAI95" s="273"/>
      <c r="SAJ95"/>
      <c r="SAK95" s="110"/>
      <c r="SAL95" s="91"/>
      <c r="SAM95" s="261"/>
      <c r="SAN95" s="261"/>
      <c r="SAO95" s="261"/>
      <c r="SAP95" s="273"/>
      <c r="SAQ95" s="273"/>
      <c r="SAR95"/>
      <c r="SAS95" s="110"/>
      <c r="SAT95" s="91"/>
      <c r="SAU95" s="261"/>
      <c r="SAV95" s="261"/>
      <c r="SAW95" s="261"/>
      <c r="SAX95" s="273"/>
      <c r="SAY95" s="273"/>
      <c r="SAZ95"/>
      <c r="SBA95" s="110"/>
      <c r="SBB95" s="91"/>
      <c r="SBC95" s="261"/>
      <c r="SBD95" s="261"/>
      <c r="SBE95" s="261"/>
      <c r="SBF95" s="273"/>
      <c r="SBG95" s="273"/>
      <c r="SBH95"/>
      <c r="SBI95" s="110"/>
      <c r="SBJ95" s="91"/>
      <c r="SBK95" s="261"/>
      <c r="SBL95" s="261"/>
      <c r="SBM95" s="261"/>
      <c r="SBN95" s="273"/>
      <c r="SBO95" s="273"/>
      <c r="SBP95"/>
      <c r="SBQ95" s="110"/>
      <c r="SBR95" s="91"/>
      <c r="SBS95" s="261"/>
      <c r="SBT95" s="261"/>
      <c r="SBU95" s="261"/>
      <c r="SBV95" s="273"/>
      <c r="SBW95" s="273"/>
      <c r="SBX95"/>
      <c r="SBY95" s="110"/>
      <c r="SBZ95" s="91"/>
      <c r="SCA95" s="261"/>
      <c r="SCB95" s="261"/>
      <c r="SCC95" s="261"/>
      <c r="SCD95" s="273"/>
      <c r="SCE95" s="273"/>
      <c r="SCF95"/>
      <c r="SCG95" s="110"/>
      <c r="SCH95" s="91"/>
      <c r="SCI95" s="261"/>
      <c r="SCJ95" s="261"/>
      <c r="SCK95" s="261"/>
      <c r="SCL95" s="273"/>
      <c r="SCM95" s="273"/>
      <c r="SCN95"/>
      <c r="SCO95" s="110"/>
      <c r="SCP95" s="91"/>
      <c r="SCQ95" s="261"/>
      <c r="SCR95" s="261"/>
      <c r="SCS95" s="261"/>
      <c r="SCT95" s="273"/>
      <c r="SCU95" s="273"/>
      <c r="SCV95"/>
      <c r="SCW95" s="110"/>
      <c r="SCX95" s="91"/>
      <c r="SCY95" s="261"/>
      <c r="SCZ95" s="261"/>
      <c r="SDA95" s="261"/>
      <c r="SDB95" s="273"/>
      <c r="SDC95" s="273"/>
      <c r="SDD95"/>
      <c r="SDE95" s="110"/>
      <c r="SDF95" s="91"/>
      <c r="SDG95" s="261"/>
      <c r="SDH95" s="261"/>
      <c r="SDI95" s="261"/>
      <c r="SDJ95" s="273"/>
      <c r="SDK95" s="273"/>
      <c r="SDL95"/>
      <c r="SDM95" s="110"/>
      <c r="SDN95" s="91"/>
      <c r="SDO95" s="261"/>
      <c r="SDP95" s="261"/>
      <c r="SDQ95" s="261"/>
      <c r="SDR95" s="273"/>
      <c r="SDS95" s="273"/>
      <c r="SDT95"/>
      <c r="SDU95" s="110"/>
      <c r="SDV95" s="91"/>
      <c r="SDW95" s="261"/>
      <c r="SDX95" s="261"/>
      <c r="SDY95" s="261"/>
      <c r="SDZ95" s="273"/>
      <c r="SEA95" s="273"/>
      <c r="SEB95"/>
      <c r="SEC95" s="110"/>
      <c r="SED95" s="91"/>
      <c r="SEE95" s="261"/>
      <c r="SEF95" s="261"/>
      <c r="SEG95" s="261"/>
      <c r="SEH95" s="273"/>
      <c r="SEI95" s="273"/>
      <c r="SEJ95"/>
      <c r="SEK95" s="110"/>
      <c r="SEL95" s="91"/>
      <c r="SEM95" s="261"/>
      <c r="SEN95" s="261"/>
      <c r="SEO95" s="261"/>
      <c r="SEP95" s="273"/>
      <c r="SEQ95" s="273"/>
      <c r="SER95"/>
      <c r="SES95" s="110"/>
      <c r="SET95" s="91"/>
      <c r="SEU95" s="261"/>
      <c r="SEV95" s="261"/>
      <c r="SEW95" s="261"/>
      <c r="SEX95" s="273"/>
      <c r="SEY95" s="273"/>
      <c r="SEZ95"/>
      <c r="SFA95" s="110"/>
      <c r="SFB95" s="91"/>
      <c r="SFC95" s="261"/>
      <c r="SFD95" s="261"/>
      <c r="SFE95" s="261"/>
      <c r="SFF95" s="273"/>
      <c r="SFG95" s="273"/>
      <c r="SFH95"/>
      <c r="SFI95" s="110"/>
      <c r="SFJ95" s="91"/>
      <c r="SFK95" s="261"/>
      <c r="SFL95" s="261"/>
      <c r="SFM95" s="261"/>
      <c r="SFN95" s="273"/>
      <c r="SFO95" s="273"/>
      <c r="SFP95"/>
      <c r="SFQ95" s="110"/>
      <c r="SFR95" s="91"/>
      <c r="SFS95" s="261"/>
      <c r="SFT95" s="261"/>
      <c r="SFU95" s="261"/>
      <c r="SFV95" s="273"/>
      <c r="SFW95" s="273"/>
      <c r="SFX95"/>
      <c r="SFY95" s="110"/>
      <c r="SFZ95" s="91"/>
      <c r="SGA95" s="261"/>
      <c r="SGB95" s="261"/>
      <c r="SGC95" s="261"/>
      <c r="SGD95" s="273"/>
      <c r="SGE95" s="273"/>
      <c r="SGF95"/>
      <c r="SGG95" s="110"/>
      <c r="SGH95" s="91"/>
      <c r="SGI95" s="261"/>
      <c r="SGJ95" s="261"/>
      <c r="SGK95" s="261"/>
      <c r="SGL95" s="273"/>
      <c r="SGM95" s="273"/>
      <c r="SGN95"/>
      <c r="SGO95" s="110"/>
      <c r="SGP95" s="91"/>
      <c r="SGQ95" s="261"/>
      <c r="SGR95" s="261"/>
      <c r="SGS95" s="261"/>
      <c r="SGT95" s="273"/>
      <c r="SGU95" s="273"/>
      <c r="SGV95"/>
      <c r="SGW95" s="110"/>
      <c r="SGX95" s="91"/>
      <c r="SGY95" s="261"/>
      <c r="SGZ95" s="261"/>
      <c r="SHA95" s="261"/>
      <c r="SHB95" s="273"/>
      <c r="SHC95" s="273"/>
      <c r="SHD95"/>
      <c r="SHE95" s="110"/>
      <c r="SHF95" s="91"/>
      <c r="SHG95" s="261"/>
      <c r="SHH95" s="261"/>
      <c r="SHI95" s="261"/>
      <c r="SHJ95" s="273"/>
      <c r="SHK95" s="273"/>
      <c r="SHL95"/>
      <c r="SHM95" s="110"/>
      <c r="SHN95" s="91"/>
      <c r="SHO95" s="261"/>
      <c r="SHP95" s="261"/>
      <c r="SHQ95" s="261"/>
      <c r="SHR95" s="273"/>
      <c r="SHS95" s="273"/>
      <c r="SHT95"/>
      <c r="SHU95" s="110"/>
      <c r="SHV95" s="91"/>
      <c r="SHW95" s="261"/>
      <c r="SHX95" s="261"/>
      <c r="SHY95" s="261"/>
      <c r="SHZ95" s="273"/>
      <c r="SIA95" s="273"/>
      <c r="SIB95"/>
      <c r="SIC95" s="110"/>
      <c r="SID95" s="91"/>
      <c r="SIE95" s="261"/>
      <c r="SIF95" s="261"/>
      <c r="SIG95" s="261"/>
      <c r="SIH95" s="273"/>
      <c r="SII95" s="273"/>
      <c r="SIJ95"/>
      <c r="SIK95" s="110"/>
      <c r="SIL95" s="91"/>
      <c r="SIM95" s="261"/>
      <c r="SIN95" s="261"/>
      <c r="SIO95" s="261"/>
      <c r="SIP95" s="273"/>
      <c r="SIQ95" s="273"/>
      <c r="SIR95"/>
      <c r="SIS95" s="110"/>
      <c r="SIT95" s="91"/>
      <c r="SIU95" s="261"/>
      <c r="SIV95" s="261"/>
      <c r="SIW95" s="261"/>
      <c r="SIX95" s="273"/>
      <c r="SIY95" s="273"/>
      <c r="SIZ95"/>
      <c r="SJA95" s="110"/>
      <c r="SJB95" s="91"/>
      <c r="SJC95" s="261"/>
      <c r="SJD95" s="261"/>
      <c r="SJE95" s="261"/>
      <c r="SJF95" s="273"/>
      <c r="SJG95" s="273"/>
      <c r="SJH95"/>
      <c r="SJI95" s="110"/>
      <c r="SJJ95" s="91"/>
      <c r="SJK95" s="261"/>
      <c r="SJL95" s="261"/>
      <c r="SJM95" s="261"/>
      <c r="SJN95" s="273"/>
      <c r="SJO95" s="273"/>
      <c r="SJP95"/>
      <c r="SJQ95" s="110"/>
      <c r="SJR95" s="91"/>
      <c r="SJS95" s="261"/>
      <c r="SJT95" s="261"/>
      <c r="SJU95" s="261"/>
      <c r="SJV95" s="273"/>
      <c r="SJW95" s="273"/>
      <c r="SJX95"/>
      <c r="SJY95" s="110"/>
      <c r="SJZ95" s="91"/>
      <c r="SKA95" s="261"/>
      <c r="SKB95" s="261"/>
      <c r="SKC95" s="261"/>
      <c r="SKD95" s="273"/>
      <c r="SKE95" s="273"/>
      <c r="SKF95"/>
      <c r="SKG95" s="110"/>
      <c r="SKH95" s="91"/>
      <c r="SKI95" s="261"/>
      <c r="SKJ95" s="261"/>
      <c r="SKK95" s="261"/>
      <c r="SKL95" s="273"/>
      <c r="SKM95" s="273"/>
      <c r="SKN95"/>
      <c r="SKO95" s="110"/>
      <c r="SKP95" s="91"/>
      <c r="SKQ95" s="261"/>
      <c r="SKR95" s="261"/>
      <c r="SKS95" s="261"/>
      <c r="SKT95" s="273"/>
      <c r="SKU95" s="273"/>
      <c r="SKV95"/>
      <c r="SKW95" s="110"/>
      <c r="SKX95" s="91"/>
      <c r="SKY95" s="261"/>
      <c r="SKZ95" s="261"/>
      <c r="SLA95" s="261"/>
      <c r="SLB95" s="273"/>
      <c r="SLC95" s="273"/>
      <c r="SLD95"/>
      <c r="SLE95" s="110"/>
      <c r="SLF95" s="91"/>
      <c r="SLG95" s="261"/>
      <c r="SLH95" s="261"/>
      <c r="SLI95" s="261"/>
      <c r="SLJ95" s="273"/>
      <c r="SLK95" s="273"/>
      <c r="SLL95"/>
      <c r="SLM95" s="110"/>
      <c r="SLN95" s="91"/>
      <c r="SLO95" s="261"/>
      <c r="SLP95" s="261"/>
      <c r="SLQ95" s="261"/>
      <c r="SLR95" s="273"/>
      <c r="SLS95" s="273"/>
      <c r="SLT95"/>
      <c r="SLU95" s="110"/>
      <c r="SLV95" s="91"/>
      <c r="SLW95" s="261"/>
      <c r="SLX95" s="261"/>
      <c r="SLY95" s="261"/>
      <c r="SLZ95" s="273"/>
      <c r="SMA95" s="273"/>
      <c r="SMB95"/>
      <c r="SMC95" s="110"/>
      <c r="SMD95" s="91"/>
      <c r="SME95" s="261"/>
      <c r="SMF95" s="261"/>
      <c r="SMG95" s="261"/>
      <c r="SMH95" s="273"/>
      <c r="SMI95" s="273"/>
      <c r="SMJ95"/>
      <c r="SMK95" s="110"/>
      <c r="SML95" s="91"/>
      <c r="SMM95" s="261"/>
      <c r="SMN95" s="261"/>
      <c r="SMO95" s="261"/>
      <c r="SMP95" s="273"/>
      <c r="SMQ95" s="273"/>
      <c r="SMR95"/>
      <c r="SMS95" s="110"/>
      <c r="SMT95" s="91"/>
      <c r="SMU95" s="261"/>
      <c r="SMV95" s="261"/>
      <c r="SMW95" s="261"/>
      <c r="SMX95" s="273"/>
      <c r="SMY95" s="273"/>
      <c r="SMZ95"/>
      <c r="SNA95" s="110"/>
      <c r="SNB95" s="91"/>
      <c r="SNC95" s="261"/>
      <c r="SND95" s="261"/>
      <c r="SNE95" s="261"/>
      <c r="SNF95" s="273"/>
      <c r="SNG95" s="273"/>
      <c r="SNH95"/>
      <c r="SNI95" s="110"/>
      <c r="SNJ95" s="91"/>
      <c r="SNK95" s="261"/>
      <c r="SNL95" s="261"/>
      <c r="SNM95" s="261"/>
      <c r="SNN95" s="273"/>
      <c r="SNO95" s="273"/>
      <c r="SNP95"/>
      <c r="SNQ95" s="110"/>
      <c r="SNR95" s="91"/>
      <c r="SNS95" s="261"/>
      <c r="SNT95" s="261"/>
      <c r="SNU95" s="261"/>
      <c r="SNV95" s="273"/>
      <c r="SNW95" s="273"/>
      <c r="SNX95"/>
      <c r="SNY95" s="110"/>
      <c r="SNZ95" s="91"/>
      <c r="SOA95" s="261"/>
      <c r="SOB95" s="261"/>
      <c r="SOC95" s="261"/>
      <c r="SOD95" s="273"/>
      <c r="SOE95" s="273"/>
      <c r="SOF95"/>
      <c r="SOG95" s="110"/>
      <c r="SOH95" s="91"/>
      <c r="SOI95" s="261"/>
      <c r="SOJ95" s="261"/>
      <c r="SOK95" s="261"/>
      <c r="SOL95" s="273"/>
      <c r="SOM95" s="273"/>
      <c r="SON95"/>
      <c r="SOO95" s="110"/>
      <c r="SOP95" s="91"/>
      <c r="SOQ95" s="261"/>
      <c r="SOR95" s="261"/>
      <c r="SOS95" s="261"/>
      <c r="SOT95" s="273"/>
      <c r="SOU95" s="273"/>
      <c r="SOV95"/>
      <c r="SOW95" s="110"/>
      <c r="SOX95" s="91"/>
      <c r="SOY95" s="261"/>
      <c r="SOZ95" s="261"/>
      <c r="SPA95" s="261"/>
      <c r="SPB95" s="273"/>
      <c r="SPC95" s="273"/>
      <c r="SPD95"/>
      <c r="SPE95" s="110"/>
      <c r="SPF95" s="91"/>
      <c r="SPG95" s="261"/>
      <c r="SPH95" s="261"/>
      <c r="SPI95" s="261"/>
      <c r="SPJ95" s="273"/>
      <c r="SPK95" s="273"/>
      <c r="SPL95"/>
      <c r="SPM95" s="110"/>
      <c r="SPN95" s="91"/>
      <c r="SPO95" s="261"/>
      <c r="SPP95" s="261"/>
      <c r="SPQ95" s="261"/>
      <c r="SPR95" s="273"/>
      <c r="SPS95" s="273"/>
      <c r="SPT95"/>
      <c r="SPU95" s="110"/>
      <c r="SPV95" s="91"/>
      <c r="SPW95" s="261"/>
      <c r="SPX95" s="261"/>
      <c r="SPY95" s="261"/>
      <c r="SPZ95" s="273"/>
      <c r="SQA95" s="273"/>
      <c r="SQB95"/>
      <c r="SQC95" s="110"/>
      <c r="SQD95" s="91"/>
      <c r="SQE95" s="261"/>
      <c r="SQF95" s="261"/>
      <c r="SQG95" s="261"/>
      <c r="SQH95" s="273"/>
      <c r="SQI95" s="273"/>
      <c r="SQJ95"/>
      <c r="SQK95" s="110"/>
      <c r="SQL95" s="91"/>
      <c r="SQM95" s="261"/>
      <c r="SQN95" s="261"/>
      <c r="SQO95" s="261"/>
      <c r="SQP95" s="273"/>
      <c r="SQQ95" s="273"/>
      <c r="SQR95"/>
      <c r="SQS95" s="110"/>
      <c r="SQT95" s="91"/>
      <c r="SQU95" s="261"/>
      <c r="SQV95" s="261"/>
      <c r="SQW95" s="261"/>
      <c r="SQX95" s="273"/>
      <c r="SQY95" s="273"/>
      <c r="SQZ95"/>
      <c r="SRA95" s="110"/>
      <c r="SRB95" s="91"/>
      <c r="SRC95" s="261"/>
      <c r="SRD95" s="261"/>
      <c r="SRE95" s="261"/>
      <c r="SRF95" s="273"/>
      <c r="SRG95" s="273"/>
      <c r="SRH95"/>
      <c r="SRI95" s="110"/>
      <c r="SRJ95" s="91"/>
      <c r="SRK95" s="261"/>
      <c r="SRL95" s="261"/>
      <c r="SRM95" s="261"/>
      <c r="SRN95" s="273"/>
      <c r="SRO95" s="273"/>
      <c r="SRP95"/>
      <c r="SRQ95" s="110"/>
      <c r="SRR95" s="91"/>
      <c r="SRS95" s="261"/>
      <c r="SRT95" s="261"/>
      <c r="SRU95" s="261"/>
      <c r="SRV95" s="273"/>
      <c r="SRW95" s="273"/>
      <c r="SRX95"/>
      <c r="SRY95" s="110"/>
      <c r="SRZ95" s="91"/>
      <c r="SSA95" s="261"/>
      <c r="SSB95" s="261"/>
      <c r="SSC95" s="261"/>
      <c r="SSD95" s="273"/>
      <c r="SSE95" s="273"/>
      <c r="SSF95"/>
      <c r="SSG95" s="110"/>
      <c r="SSH95" s="91"/>
      <c r="SSI95" s="261"/>
      <c r="SSJ95" s="261"/>
      <c r="SSK95" s="261"/>
      <c r="SSL95" s="273"/>
      <c r="SSM95" s="273"/>
      <c r="SSN95"/>
      <c r="SSO95" s="110"/>
      <c r="SSP95" s="91"/>
      <c r="SSQ95" s="261"/>
      <c r="SSR95" s="261"/>
      <c r="SSS95" s="261"/>
      <c r="SST95" s="273"/>
      <c r="SSU95" s="273"/>
      <c r="SSV95"/>
      <c r="SSW95" s="110"/>
      <c r="SSX95" s="91"/>
      <c r="SSY95" s="261"/>
      <c r="SSZ95" s="261"/>
      <c r="STA95" s="261"/>
      <c r="STB95" s="273"/>
      <c r="STC95" s="273"/>
      <c r="STD95"/>
      <c r="STE95" s="110"/>
      <c r="STF95" s="91"/>
      <c r="STG95" s="261"/>
      <c r="STH95" s="261"/>
      <c r="STI95" s="261"/>
      <c r="STJ95" s="273"/>
      <c r="STK95" s="273"/>
      <c r="STL95"/>
      <c r="STM95" s="110"/>
      <c r="STN95" s="91"/>
      <c r="STO95" s="261"/>
      <c r="STP95" s="261"/>
      <c r="STQ95" s="261"/>
      <c r="STR95" s="273"/>
      <c r="STS95" s="273"/>
      <c r="STT95"/>
      <c r="STU95" s="110"/>
      <c r="STV95" s="91"/>
      <c r="STW95" s="261"/>
      <c r="STX95" s="261"/>
      <c r="STY95" s="261"/>
      <c r="STZ95" s="273"/>
      <c r="SUA95" s="273"/>
      <c r="SUB95"/>
      <c r="SUC95" s="110"/>
      <c r="SUD95" s="91"/>
      <c r="SUE95" s="261"/>
      <c r="SUF95" s="261"/>
      <c r="SUG95" s="261"/>
      <c r="SUH95" s="273"/>
      <c r="SUI95" s="273"/>
      <c r="SUJ95"/>
      <c r="SUK95" s="110"/>
      <c r="SUL95" s="91"/>
      <c r="SUM95" s="261"/>
      <c r="SUN95" s="261"/>
      <c r="SUO95" s="261"/>
      <c r="SUP95" s="273"/>
      <c r="SUQ95" s="273"/>
      <c r="SUR95"/>
      <c r="SUS95" s="110"/>
      <c r="SUT95" s="91"/>
      <c r="SUU95" s="261"/>
      <c r="SUV95" s="261"/>
      <c r="SUW95" s="261"/>
      <c r="SUX95" s="273"/>
      <c r="SUY95" s="273"/>
      <c r="SUZ95"/>
      <c r="SVA95" s="110"/>
      <c r="SVB95" s="91"/>
      <c r="SVC95" s="261"/>
      <c r="SVD95" s="261"/>
      <c r="SVE95" s="261"/>
      <c r="SVF95" s="273"/>
      <c r="SVG95" s="273"/>
      <c r="SVH95"/>
      <c r="SVI95" s="110"/>
      <c r="SVJ95" s="91"/>
      <c r="SVK95" s="261"/>
      <c r="SVL95" s="261"/>
      <c r="SVM95" s="261"/>
      <c r="SVN95" s="273"/>
      <c r="SVO95" s="273"/>
      <c r="SVP95"/>
      <c r="SVQ95" s="110"/>
      <c r="SVR95" s="91"/>
      <c r="SVS95" s="261"/>
      <c r="SVT95" s="261"/>
      <c r="SVU95" s="261"/>
      <c r="SVV95" s="273"/>
      <c r="SVW95" s="273"/>
      <c r="SVX95"/>
      <c r="SVY95" s="110"/>
      <c r="SVZ95" s="91"/>
      <c r="SWA95" s="261"/>
      <c r="SWB95" s="261"/>
      <c r="SWC95" s="261"/>
      <c r="SWD95" s="273"/>
      <c r="SWE95" s="273"/>
      <c r="SWF95"/>
      <c r="SWG95" s="110"/>
      <c r="SWH95" s="91"/>
      <c r="SWI95" s="261"/>
      <c r="SWJ95" s="261"/>
      <c r="SWK95" s="261"/>
      <c r="SWL95" s="273"/>
      <c r="SWM95" s="273"/>
      <c r="SWN95"/>
      <c r="SWO95" s="110"/>
      <c r="SWP95" s="91"/>
      <c r="SWQ95" s="261"/>
      <c r="SWR95" s="261"/>
      <c r="SWS95" s="261"/>
      <c r="SWT95" s="273"/>
      <c r="SWU95" s="273"/>
      <c r="SWV95"/>
      <c r="SWW95" s="110"/>
      <c r="SWX95" s="91"/>
      <c r="SWY95" s="261"/>
      <c r="SWZ95" s="261"/>
      <c r="SXA95" s="261"/>
      <c r="SXB95" s="273"/>
      <c r="SXC95" s="273"/>
      <c r="SXD95"/>
      <c r="SXE95" s="110"/>
      <c r="SXF95" s="91"/>
      <c r="SXG95" s="261"/>
      <c r="SXH95" s="261"/>
      <c r="SXI95" s="261"/>
      <c r="SXJ95" s="273"/>
      <c r="SXK95" s="273"/>
      <c r="SXL95"/>
      <c r="SXM95" s="110"/>
      <c r="SXN95" s="91"/>
      <c r="SXO95" s="261"/>
      <c r="SXP95" s="261"/>
      <c r="SXQ95" s="261"/>
      <c r="SXR95" s="273"/>
      <c r="SXS95" s="273"/>
      <c r="SXT95"/>
      <c r="SXU95" s="110"/>
      <c r="SXV95" s="91"/>
      <c r="SXW95" s="261"/>
      <c r="SXX95" s="261"/>
      <c r="SXY95" s="261"/>
      <c r="SXZ95" s="273"/>
      <c r="SYA95" s="273"/>
      <c r="SYB95"/>
      <c r="SYC95" s="110"/>
      <c r="SYD95" s="91"/>
      <c r="SYE95" s="261"/>
      <c r="SYF95" s="261"/>
      <c r="SYG95" s="261"/>
      <c r="SYH95" s="273"/>
      <c r="SYI95" s="273"/>
      <c r="SYJ95"/>
      <c r="SYK95" s="110"/>
      <c r="SYL95" s="91"/>
      <c r="SYM95" s="261"/>
      <c r="SYN95" s="261"/>
      <c r="SYO95" s="261"/>
      <c r="SYP95" s="273"/>
      <c r="SYQ95" s="273"/>
      <c r="SYR95"/>
      <c r="SYS95" s="110"/>
      <c r="SYT95" s="91"/>
      <c r="SYU95" s="261"/>
      <c r="SYV95" s="261"/>
      <c r="SYW95" s="261"/>
      <c r="SYX95" s="273"/>
      <c r="SYY95" s="273"/>
      <c r="SYZ95"/>
      <c r="SZA95" s="110"/>
      <c r="SZB95" s="91"/>
      <c r="SZC95" s="261"/>
      <c r="SZD95" s="261"/>
      <c r="SZE95" s="261"/>
      <c r="SZF95" s="273"/>
      <c r="SZG95" s="273"/>
      <c r="SZH95"/>
      <c r="SZI95" s="110"/>
      <c r="SZJ95" s="91"/>
      <c r="SZK95" s="261"/>
      <c r="SZL95" s="261"/>
      <c r="SZM95" s="261"/>
      <c r="SZN95" s="273"/>
      <c r="SZO95" s="273"/>
      <c r="SZP95"/>
      <c r="SZQ95" s="110"/>
      <c r="SZR95" s="91"/>
      <c r="SZS95" s="261"/>
      <c r="SZT95" s="261"/>
      <c r="SZU95" s="261"/>
      <c r="SZV95" s="273"/>
      <c r="SZW95" s="273"/>
      <c r="SZX95"/>
      <c r="SZY95" s="110"/>
      <c r="SZZ95" s="91"/>
      <c r="TAA95" s="261"/>
      <c r="TAB95" s="261"/>
      <c r="TAC95" s="261"/>
      <c r="TAD95" s="273"/>
      <c r="TAE95" s="273"/>
      <c r="TAF95"/>
      <c r="TAG95" s="110"/>
      <c r="TAH95" s="91"/>
      <c r="TAI95" s="261"/>
      <c r="TAJ95" s="261"/>
      <c r="TAK95" s="261"/>
      <c r="TAL95" s="273"/>
      <c r="TAM95" s="273"/>
      <c r="TAN95"/>
      <c r="TAO95" s="110"/>
      <c r="TAP95" s="91"/>
      <c r="TAQ95" s="261"/>
      <c r="TAR95" s="261"/>
      <c r="TAS95" s="261"/>
      <c r="TAT95" s="273"/>
      <c r="TAU95" s="273"/>
      <c r="TAV95"/>
      <c r="TAW95" s="110"/>
      <c r="TAX95" s="91"/>
      <c r="TAY95" s="261"/>
      <c r="TAZ95" s="261"/>
      <c r="TBA95" s="261"/>
      <c r="TBB95" s="273"/>
      <c r="TBC95" s="273"/>
      <c r="TBD95"/>
      <c r="TBE95" s="110"/>
      <c r="TBF95" s="91"/>
      <c r="TBG95" s="261"/>
      <c r="TBH95" s="261"/>
      <c r="TBI95" s="261"/>
      <c r="TBJ95" s="273"/>
      <c r="TBK95" s="273"/>
      <c r="TBL95"/>
      <c r="TBM95" s="110"/>
      <c r="TBN95" s="91"/>
      <c r="TBO95" s="261"/>
      <c r="TBP95" s="261"/>
      <c r="TBQ95" s="261"/>
      <c r="TBR95" s="273"/>
      <c r="TBS95" s="273"/>
      <c r="TBT95"/>
      <c r="TBU95" s="110"/>
      <c r="TBV95" s="91"/>
      <c r="TBW95" s="261"/>
      <c r="TBX95" s="261"/>
      <c r="TBY95" s="261"/>
      <c r="TBZ95" s="273"/>
      <c r="TCA95" s="273"/>
      <c r="TCB95"/>
      <c r="TCC95" s="110"/>
      <c r="TCD95" s="91"/>
      <c r="TCE95" s="261"/>
      <c r="TCF95" s="261"/>
      <c r="TCG95" s="261"/>
      <c r="TCH95" s="273"/>
      <c r="TCI95" s="273"/>
      <c r="TCJ95"/>
      <c r="TCK95" s="110"/>
      <c r="TCL95" s="91"/>
      <c r="TCM95" s="261"/>
      <c r="TCN95" s="261"/>
      <c r="TCO95" s="261"/>
      <c r="TCP95" s="273"/>
      <c r="TCQ95" s="273"/>
      <c r="TCR95"/>
      <c r="TCS95" s="110"/>
      <c r="TCT95" s="91"/>
      <c r="TCU95" s="261"/>
      <c r="TCV95" s="261"/>
      <c r="TCW95" s="261"/>
      <c r="TCX95" s="273"/>
      <c r="TCY95" s="273"/>
      <c r="TCZ95"/>
      <c r="TDA95" s="110"/>
      <c r="TDB95" s="91"/>
      <c r="TDC95" s="261"/>
      <c r="TDD95" s="261"/>
      <c r="TDE95" s="261"/>
      <c r="TDF95" s="273"/>
      <c r="TDG95" s="273"/>
      <c r="TDH95"/>
      <c r="TDI95" s="110"/>
      <c r="TDJ95" s="91"/>
      <c r="TDK95" s="261"/>
      <c r="TDL95" s="261"/>
      <c r="TDM95" s="261"/>
      <c r="TDN95" s="273"/>
      <c r="TDO95" s="273"/>
      <c r="TDP95"/>
      <c r="TDQ95" s="110"/>
      <c r="TDR95" s="91"/>
      <c r="TDS95" s="261"/>
      <c r="TDT95" s="261"/>
      <c r="TDU95" s="261"/>
      <c r="TDV95" s="273"/>
      <c r="TDW95" s="273"/>
      <c r="TDX95"/>
      <c r="TDY95" s="110"/>
      <c r="TDZ95" s="91"/>
      <c r="TEA95" s="261"/>
      <c r="TEB95" s="261"/>
      <c r="TEC95" s="261"/>
      <c r="TED95" s="273"/>
      <c r="TEE95" s="273"/>
      <c r="TEF95"/>
      <c r="TEG95" s="110"/>
      <c r="TEH95" s="91"/>
      <c r="TEI95" s="261"/>
      <c r="TEJ95" s="261"/>
      <c r="TEK95" s="261"/>
      <c r="TEL95" s="273"/>
      <c r="TEM95" s="273"/>
      <c r="TEN95"/>
      <c r="TEO95" s="110"/>
      <c r="TEP95" s="91"/>
      <c r="TEQ95" s="261"/>
      <c r="TER95" s="261"/>
      <c r="TES95" s="261"/>
      <c r="TET95" s="273"/>
      <c r="TEU95" s="273"/>
      <c r="TEV95"/>
      <c r="TEW95" s="110"/>
      <c r="TEX95" s="91"/>
      <c r="TEY95" s="261"/>
      <c r="TEZ95" s="261"/>
      <c r="TFA95" s="261"/>
      <c r="TFB95" s="273"/>
      <c r="TFC95" s="273"/>
      <c r="TFD95"/>
      <c r="TFE95" s="110"/>
      <c r="TFF95" s="91"/>
      <c r="TFG95" s="261"/>
      <c r="TFH95" s="261"/>
      <c r="TFI95" s="261"/>
      <c r="TFJ95" s="273"/>
      <c r="TFK95" s="273"/>
      <c r="TFL95"/>
      <c r="TFM95" s="110"/>
      <c r="TFN95" s="91"/>
      <c r="TFO95" s="261"/>
      <c r="TFP95" s="261"/>
      <c r="TFQ95" s="261"/>
      <c r="TFR95" s="273"/>
      <c r="TFS95" s="273"/>
      <c r="TFT95"/>
      <c r="TFU95" s="110"/>
      <c r="TFV95" s="91"/>
      <c r="TFW95" s="261"/>
      <c r="TFX95" s="261"/>
      <c r="TFY95" s="261"/>
      <c r="TFZ95" s="273"/>
      <c r="TGA95" s="273"/>
      <c r="TGB95"/>
      <c r="TGC95" s="110"/>
      <c r="TGD95" s="91"/>
      <c r="TGE95" s="261"/>
      <c r="TGF95" s="261"/>
      <c r="TGG95" s="261"/>
      <c r="TGH95" s="273"/>
      <c r="TGI95" s="273"/>
      <c r="TGJ95"/>
      <c r="TGK95" s="110"/>
      <c r="TGL95" s="91"/>
      <c r="TGM95" s="261"/>
      <c r="TGN95" s="261"/>
      <c r="TGO95" s="261"/>
      <c r="TGP95" s="273"/>
      <c r="TGQ95" s="273"/>
      <c r="TGR95"/>
      <c r="TGS95" s="110"/>
      <c r="TGT95" s="91"/>
      <c r="TGU95" s="261"/>
      <c r="TGV95" s="261"/>
      <c r="TGW95" s="261"/>
      <c r="TGX95" s="273"/>
      <c r="TGY95" s="273"/>
      <c r="TGZ95"/>
      <c r="THA95" s="110"/>
      <c r="THB95" s="91"/>
      <c r="THC95" s="261"/>
      <c r="THD95" s="261"/>
      <c r="THE95" s="261"/>
      <c r="THF95" s="273"/>
      <c r="THG95" s="273"/>
      <c r="THH95"/>
      <c r="THI95" s="110"/>
      <c r="THJ95" s="91"/>
      <c r="THK95" s="261"/>
      <c r="THL95" s="261"/>
      <c r="THM95" s="261"/>
      <c r="THN95" s="273"/>
      <c r="THO95" s="273"/>
      <c r="THP95"/>
      <c r="THQ95" s="110"/>
      <c r="THR95" s="91"/>
      <c r="THS95" s="261"/>
      <c r="THT95" s="261"/>
      <c r="THU95" s="261"/>
      <c r="THV95" s="273"/>
      <c r="THW95" s="273"/>
      <c r="THX95"/>
      <c r="THY95" s="110"/>
      <c r="THZ95" s="91"/>
      <c r="TIA95" s="261"/>
      <c r="TIB95" s="261"/>
      <c r="TIC95" s="261"/>
      <c r="TID95" s="273"/>
      <c r="TIE95" s="273"/>
      <c r="TIF95"/>
      <c r="TIG95" s="110"/>
      <c r="TIH95" s="91"/>
      <c r="TII95" s="261"/>
      <c r="TIJ95" s="261"/>
      <c r="TIK95" s="261"/>
      <c r="TIL95" s="273"/>
      <c r="TIM95" s="273"/>
      <c r="TIN95"/>
      <c r="TIO95" s="110"/>
      <c r="TIP95" s="91"/>
      <c r="TIQ95" s="261"/>
      <c r="TIR95" s="261"/>
      <c r="TIS95" s="261"/>
      <c r="TIT95" s="273"/>
      <c r="TIU95" s="273"/>
      <c r="TIV95"/>
      <c r="TIW95" s="110"/>
      <c r="TIX95" s="91"/>
      <c r="TIY95" s="261"/>
      <c r="TIZ95" s="261"/>
      <c r="TJA95" s="261"/>
      <c r="TJB95" s="273"/>
      <c r="TJC95" s="273"/>
      <c r="TJD95"/>
      <c r="TJE95" s="110"/>
      <c r="TJF95" s="91"/>
      <c r="TJG95" s="261"/>
      <c r="TJH95" s="261"/>
      <c r="TJI95" s="261"/>
      <c r="TJJ95" s="273"/>
      <c r="TJK95" s="273"/>
      <c r="TJL95"/>
      <c r="TJM95" s="110"/>
      <c r="TJN95" s="91"/>
      <c r="TJO95" s="261"/>
      <c r="TJP95" s="261"/>
      <c r="TJQ95" s="261"/>
      <c r="TJR95" s="273"/>
      <c r="TJS95" s="273"/>
      <c r="TJT95"/>
      <c r="TJU95" s="110"/>
      <c r="TJV95" s="91"/>
      <c r="TJW95" s="261"/>
      <c r="TJX95" s="261"/>
      <c r="TJY95" s="261"/>
      <c r="TJZ95" s="273"/>
      <c r="TKA95" s="273"/>
      <c r="TKB95"/>
      <c r="TKC95" s="110"/>
      <c r="TKD95" s="91"/>
      <c r="TKE95" s="261"/>
      <c r="TKF95" s="261"/>
      <c r="TKG95" s="261"/>
      <c r="TKH95" s="273"/>
      <c r="TKI95" s="273"/>
      <c r="TKJ95"/>
      <c r="TKK95" s="110"/>
      <c r="TKL95" s="91"/>
      <c r="TKM95" s="261"/>
      <c r="TKN95" s="261"/>
      <c r="TKO95" s="261"/>
      <c r="TKP95" s="273"/>
      <c r="TKQ95" s="273"/>
      <c r="TKR95"/>
      <c r="TKS95" s="110"/>
      <c r="TKT95" s="91"/>
      <c r="TKU95" s="261"/>
      <c r="TKV95" s="261"/>
      <c r="TKW95" s="261"/>
      <c r="TKX95" s="273"/>
      <c r="TKY95" s="273"/>
      <c r="TKZ95"/>
      <c r="TLA95" s="110"/>
      <c r="TLB95" s="91"/>
      <c r="TLC95" s="261"/>
      <c r="TLD95" s="261"/>
      <c r="TLE95" s="261"/>
      <c r="TLF95" s="273"/>
      <c r="TLG95" s="273"/>
      <c r="TLH95"/>
      <c r="TLI95" s="110"/>
      <c r="TLJ95" s="91"/>
      <c r="TLK95" s="261"/>
      <c r="TLL95" s="261"/>
      <c r="TLM95" s="261"/>
      <c r="TLN95" s="273"/>
      <c r="TLO95" s="273"/>
      <c r="TLP95"/>
      <c r="TLQ95" s="110"/>
      <c r="TLR95" s="91"/>
      <c r="TLS95" s="261"/>
      <c r="TLT95" s="261"/>
      <c r="TLU95" s="261"/>
      <c r="TLV95" s="273"/>
      <c r="TLW95" s="273"/>
      <c r="TLX95"/>
      <c r="TLY95" s="110"/>
      <c r="TLZ95" s="91"/>
      <c r="TMA95" s="261"/>
      <c r="TMB95" s="261"/>
      <c r="TMC95" s="261"/>
      <c r="TMD95" s="273"/>
      <c r="TME95" s="273"/>
      <c r="TMF95"/>
      <c r="TMG95" s="110"/>
      <c r="TMH95" s="91"/>
      <c r="TMI95" s="261"/>
      <c r="TMJ95" s="261"/>
      <c r="TMK95" s="261"/>
      <c r="TML95" s="273"/>
      <c r="TMM95" s="273"/>
      <c r="TMN95"/>
      <c r="TMO95" s="110"/>
      <c r="TMP95" s="91"/>
      <c r="TMQ95" s="261"/>
      <c r="TMR95" s="261"/>
      <c r="TMS95" s="261"/>
      <c r="TMT95" s="273"/>
      <c r="TMU95" s="273"/>
      <c r="TMV95"/>
      <c r="TMW95" s="110"/>
      <c r="TMX95" s="91"/>
      <c r="TMY95" s="261"/>
      <c r="TMZ95" s="261"/>
      <c r="TNA95" s="261"/>
      <c r="TNB95" s="273"/>
      <c r="TNC95" s="273"/>
      <c r="TND95"/>
      <c r="TNE95" s="110"/>
      <c r="TNF95" s="91"/>
      <c r="TNG95" s="261"/>
      <c r="TNH95" s="261"/>
      <c r="TNI95" s="261"/>
      <c r="TNJ95" s="273"/>
      <c r="TNK95" s="273"/>
      <c r="TNL95"/>
      <c r="TNM95" s="110"/>
      <c r="TNN95" s="91"/>
      <c r="TNO95" s="261"/>
      <c r="TNP95" s="261"/>
      <c r="TNQ95" s="261"/>
      <c r="TNR95" s="273"/>
      <c r="TNS95" s="273"/>
      <c r="TNT95"/>
      <c r="TNU95" s="110"/>
      <c r="TNV95" s="91"/>
      <c r="TNW95" s="261"/>
      <c r="TNX95" s="261"/>
      <c r="TNY95" s="261"/>
      <c r="TNZ95" s="273"/>
      <c r="TOA95" s="273"/>
      <c r="TOB95"/>
      <c r="TOC95" s="110"/>
      <c r="TOD95" s="91"/>
      <c r="TOE95" s="261"/>
      <c r="TOF95" s="261"/>
      <c r="TOG95" s="261"/>
      <c r="TOH95" s="273"/>
      <c r="TOI95" s="273"/>
      <c r="TOJ95"/>
      <c r="TOK95" s="110"/>
      <c r="TOL95" s="91"/>
      <c r="TOM95" s="261"/>
      <c r="TON95" s="261"/>
      <c r="TOO95" s="261"/>
      <c r="TOP95" s="273"/>
      <c r="TOQ95" s="273"/>
      <c r="TOR95"/>
      <c r="TOS95" s="110"/>
      <c r="TOT95" s="91"/>
      <c r="TOU95" s="261"/>
      <c r="TOV95" s="261"/>
      <c r="TOW95" s="261"/>
      <c r="TOX95" s="273"/>
      <c r="TOY95" s="273"/>
      <c r="TOZ95"/>
      <c r="TPA95" s="110"/>
      <c r="TPB95" s="91"/>
      <c r="TPC95" s="261"/>
      <c r="TPD95" s="261"/>
      <c r="TPE95" s="261"/>
      <c r="TPF95" s="273"/>
      <c r="TPG95" s="273"/>
      <c r="TPH95"/>
      <c r="TPI95" s="110"/>
      <c r="TPJ95" s="91"/>
      <c r="TPK95" s="261"/>
      <c r="TPL95" s="261"/>
      <c r="TPM95" s="261"/>
      <c r="TPN95" s="273"/>
      <c r="TPO95" s="273"/>
      <c r="TPP95"/>
      <c r="TPQ95" s="110"/>
      <c r="TPR95" s="91"/>
      <c r="TPS95" s="261"/>
      <c r="TPT95" s="261"/>
      <c r="TPU95" s="261"/>
      <c r="TPV95" s="273"/>
      <c r="TPW95" s="273"/>
      <c r="TPX95"/>
      <c r="TPY95" s="110"/>
      <c r="TPZ95" s="91"/>
      <c r="TQA95" s="261"/>
      <c r="TQB95" s="261"/>
      <c r="TQC95" s="261"/>
      <c r="TQD95" s="273"/>
      <c r="TQE95" s="273"/>
      <c r="TQF95"/>
      <c r="TQG95" s="110"/>
      <c r="TQH95" s="91"/>
      <c r="TQI95" s="261"/>
      <c r="TQJ95" s="261"/>
      <c r="TQK95" s="261"/>
      <c r="TQL95" s="273"/>
      <c r="TQM95" s="273"/>
      <c r="TQN95"/>
      <c r="TQO95" s="110"/>
      <c r="TQP95" s="91"/>
      <c r="TQQ95" s="261"/>
      <c r="TQR95" s="261"/>
      <c r="TQS95" s="261"/>
      <c r="TQT95" s="273"/>
      <c r="TQU95" s="273"/>
      <c r="TQV95"/>
      <c r="TQW95" s="110"/>
      <c r="TQX95" s="91"/>
      <c r="TQY95" s="261"/>
      <c r="TQZ95" s="261"/>
      <c r="TRA95" s="261"/>
      <c r="TRB95" s="273"/>
      <c r="TRC95" s="273"/>
      <c r="TRD95"/>
      <c r="TRE95" s="110"/>
      <c r="TRF95" s="91"/>
      <c r="TRG95" s="261"/>
      <c r="TRH95" s="261"/>
      <c r="TRI95" s="261"/>
      <c r="TRJ95" s="273"/>
      <c r="TRK95" s="273"/>
      <c r="TRL95"/>
      <c r="TRM95" s="110"/>
      <c r="TRN95" s="91"/>
      <c r="TRO95" s="261"/>
      <c r="TRP95" s="261"/>
      <c r="TRQ95" s="261"/>
      <c r="TRR95" s="273"/>
      <c r="TRS95" s="273"/>
      <c r="TRT95"/>
      <c r="TRU95" s="110"/>
      <c r="TRV95" s="91"/>
      <c r="TRW95" s="261"/>
      <c r="TRX95" s="261"/>
      <c r="TRY95" s="261"/>
      <c r="TRZ95" s="273"/>
      <c r="TSA95" s="273"/>
      <c r="TSB95"/>
      <c r="TSC95" s="110"/>
      <c r="TSD95" s="91"/>
      <c r="TSE95" s="261"/>
      <c r="TSF95" s="261"/>
      <c r="TSG95" s="261"/>
      <c r="TSH95" s="273"/>
      <c r="TSI95" s="273"/>
      <c r="TSJ95"/>
      <c r="TSK95" s="110"/>
      <c r="TSL95" s="91"/>
      <c r="TSM95" s="261"/>
      <c r="TSN95" s="261"/>
      <c r="TSO95" s="261"/>
      <c r="TSP95" s="273"/>
      <c r="TSQ95" s="273"/>
      <c r="TSR95"/>
      <c r="TSS95" s="110"/>
      <c r="TST95" s="91"/>
      <c r="TSU95" s="261"/>
      <c r="TSV95" s="261"/>
      <c r="TSW95" s="261"/>
      <c r="TSX95" s="273"/>
      <c r="TSY95" s="273"/>
      <c r="TSZ95"/>
      <c r="TTA95" s="110"/>
      <c r="TTB95" s="91"/>
      <c r="TTC95" s="261"/>
      <c r="TTD95" s="261"/>
      <c r="TTE95" s="261"/>
      <c r="TTF95" s="273"/>
      <c r="TTG95" s="273"/>
      <c r="TTH95"/>
      <c r="TTI95" s="110"/>
      <c r="TTJ95" s="91"/>
      <c r="TTK95" s="261"/>
      <c r="TTL95" s="261"/>
      <c r="TTM95" s="261"/>
      <c r="TTN95" s="273"/>
      <c r="TTO95" s="273"/>
      <c r="TTP95"/>
      <c r="TTQ95" s="110"/>
      <c r="TTR95" s="91"/>
      <c r="TTS95" s="261"/>
      <c r="TTT95" s="261"/>
      <c r="TTU95" s="261"/>
      <c r="TTV95" s="273"/>
      <c r="TTW95" s="273"/>
      <c r="TTX95"/>
      <c r="TTY95" s="110"/>
      <c r="TTZ95" s="91"/>
      <c r="TUA95" s="261"/>
      <c r="TUB95" s="261"/>
      <c r="TUC95" s="261"/>
      <c r="TUD95" s="273"/>
      <c r="TUE95" s="273"/>
      <c r="TUF95"/>
      <c r="TUG95" s="110"/>
      <c r="TUH95" s="91"/>
      <c r="TUI95" s="261"/>
      <c r="TUJ95" s="261"/>
      <c r="TUK95" s="261"/>
      <c r="TUL95" s="273"/>
      <c r="TUM95" s="273"/>
      <c r="TUN95"/>
      <c r="TUO95" s="110"/>
      <c r="TUP95" s="91"/>
      <c r="TUQ95" s="261"/>
      <c r="TUR95" s="261"/>
      <c r="TUS95" s="261"/>
      <c r="TUT95" s="273"/>
      <c r="TUU95" s="273"/>
      <c r="TUV95"/>
      <c r="TUW95" s="110"/>
      <c r="TUX95" s="91"/>
      <c r="TUY95" s="261"/>
      <c r="TUZ95" s="261"/>
      <c r="TVA95" s="261"/>
      <c r="TVB95" s="273"/>
      <c r="TVC95" s="273"/>
      <c r="TVD95"/>
      <c r="TVE95" s="110"/>
      <c r="TVF95" s="91"/>
      <c r="TVG95" s="261"/>
      <c r="TVH95" s="261"/>
      <c r="TVI95" s="261"/>
      <c r="TVJ95" s="273"/>
      <c r="TVK95" s="273"/>
      <c r="TVL95"/>
      <c r="TVM95" s="110"/>
      <c r="TVN95" s="91"/>
      <c r="TVO95" s="261"/>
      <c r="TVP95" s="261"/>
      <c r="TVQ95" s="261"/>
      <c r="TVR95" s="273"/>
      <c r="TVS95" s="273"/>
      <c r="TVT95"/>
      <c r="TVU95" s="110"/>
      <c r="TVV95" s="91"/>
      <c r="TVW95" s="261"/>
      <c r="TVX95" s="261"/>
      <c r="TVY95" s="261"/>
      <c r="TVZ95" s="273"/>
      <c r="TWA95" s="273"/>
      <c r="TWB95"/>
      <c r="TWC95" s="110"/>
      <c r="TWD95" s="91"/>
      <c r="TWE95" s="261"/>
      <c r="TWF95" s="261"/>
      <c r="TWG95" s="261"/>
      <c r="TWH95" s="273"/>
      <c r="TWI95" s="273"/>
      <c r="TWJ95"/>
      <c r="TWK95" s="110"/>
      <c r="TWL95" s="91"/>
      <c r="TWM95" s="261"/>
      <c r="TWN95" s="261"/>
      <c r="TWO95" s="261"/>
      <c r="TWP95" s="273"/>
      <c r="TWQ95" s="273"/>
      <c r="TWR95"/>
      <c r="TWS95" s="110"/>
      <c r="TWT95" s="91"/>
      <c r="TWU95" s="261"/>
      <c r="TWV95" s="261"/>
      <c r="TWW95" s="261"/>
      <c r="TWX95" s="273"/>
      <c r="TWY95" s="273"/>
      <c r="TWZ95"/>
      <c r="TXA95" s="110"/>
      <c r="TXB95" s="91"/>
      <c r="TXC95" s="261"/>
      <c r="TXD95" s="261"/>
      <c r="TXE95" s="261"/>
      <c r="TXF95" s="273"/>
      <c r="TXG95" s="273"/>
      <c r="TXH95"/>
      <c r="TXI95" s="110"/>
      <c r="TXJ95" s="91"/>
      <c r="TXK95" s="261"/>
      <c r="TXL95" s="261"/>
      <c r="TXM95" s="261"/>
      <c r="TXN95" s="273"/>
      <c r="TXO95" s="273"/>
      <c r="TXP95"/>
      <c r="TXQ95" s="110"/>
      <c r="TXR95" s="91"/>
      <c r="TXS95" s="261"/>
      <c r="TXT95" s="261"/>
      <c r="TXU95" s="261"/>
      <c r="TXV95" s="273"/>
      <c r="TXW95" s="273"/>
      <c r="TXX95"/>
      <c r="TXY95" s="110"/>
      <c r="TXZ95" s="91"/>
      <c r="TYA95" s="261"/>
      <c r="TYB95" s="261"/>
      <c r="TYC95" s="261"/>
      <c r="TYD95" s="273"/>
      <c r="TYE95" s="273"/>
      <c r="TYF95"/>
      <c r="TYG95" s="110"/>
      <c r="TYH95" s="91"/>
      <c r="TYI95" s="261"/>
      <c r="TYJ95" s="261"/>
      <c r="TYK95" s="261"/>
      <c r="TYL95" s="273"/>
      <c r="TYM95" s="273"/>
      <c r="TYN95"/>
      <c r="TYO95" s="110"/>
      <c r="TYP95" s="91"/>
      <c r="TYQ95" s="261"/>
      <c r="TYR95" s="261"/>
      <c r="TYS95" s="261"/>
      <c r="TYT95" s="273"/>
      <c r="TYU95" s="273"/>
      <c r="TYV95"/>
      <c r="TYW95" s="110"/>
      <c r="TYX95" s="91"/>
      <c r="TYY95" s="261"/>
      <c r="TYZ95" s="261"/>
      <c r="TZA95" s="261"/>
      <c r="TZB95" s="273"/>
      <c r="TZC95" s="273"/>
      <c r="TZD95"/>
      <c r="TZE95" s="110"/>
      <c r="TZF95" s="91"/>
      <c r="TZG95" s="261"/>
      <c r="TZH95" s="261"/>
      <c r="TZI95" s="261"/>
      <c r="TZJ95" s="273"/>
      <c r="TZK95" s="273"/>
      <c r="TZL95"/>
      <c r="TZM95" s="110"/>
      <c r="TZN95" s="91"/>
      <c r="TZO95" s="261"/>
      <c r="TZP95" s="261"/>
      <c r="TZQ95" s="261"/>
      <c r="TZR95" s="273"/>
      <c r="TZS95" s="273"/>
      <c r="TZT95"/>
      <c r="TZU95" s="110"/>
      <c r="TZV95" s="91"/>
      <c r="TZW95" s="261"/>
      <c r="TZX95" s="261"/>
      <c r="TZY95" s="261"/>
      <c r="TZZ95" s="273"/>
      <c r="UAA95" s="273"/>
      <c r="UAB95"/>
      <c r="UAC95" s="110"/>
      <c r="UAD95" s="91"/>
      <c r="UAE95" s="261"/>
      <c r="UAF95" s="261"/>
      <c r="UAG95" s="261"/>
      <c r="UAH95" s="273"/>
      <c r="UAI95" s="273"/>
      <c r="UAJ95"/>
      <c r="UAK95" s="110"/>
      <c r="UAL95" s="91"/>
      <c r="UAM95" s="261"/>
      <c r="UAN95" s="261"/>
      <c r="UAO95" s="261"/>
      <c r="UAP95" s="273"/>
      <c r="UAQ95" s="273"/>
      <c r="UAR95"/>
      <c r="UAS95" s="110"/>
      <c r="UAT95" s="91"/>
      <c r="UAU95" s="261"/>
      <c r="UAV95" s="261"/>
      <c r="UAW95" s="261"/>
      <c r="UAX95" s="273"/>
      <c r="UAY95" s="273"/>
      <c r="UAZ95"/>
      <c r="UBA95" s="110"/>
      <c r="UBB95" s="91"/>
      <c r="UBC95" s="261"/>
      <c r="UBD95" s="261"/>
      <c r="UBE95" s="261"/>
      <c r="UBF95" s="273"/>
      <c r="UBG95" s="273"/>
      <c r="UBH95"/>
      <c r="UBI95" s="110"/>
      <c r="UBJ95" s="91"/>
      <c r="UBK95" s="261"/>
      <c r="UBL95" s="261"/>
      <c r="UBM95" s="261"/>
      <c r="UBN95" s="273"/>
      <c r="UBO95" s="273"/>
      <c r="UBP95"/>
      <c r="UBQ95" s="110"/>
      <c r="UBR95" s="91"/>
      <c r="UBS95" s="261"/>
      <c r="UBT95" s="261"/>
      <c r="UBU95" s="261"/>
      <c r="UBV95" s="273"/>
      <c r="UBW95" s="273"/>
      <c r="UBX95"/>
      <c r="UBY95" s="110"/>
      <c r="UBZ95" s="91"/>
      <c r="UCA95" s="261"/>
      <c r="UCB95" s="261"/>
      <c r="UCC95" s="261"/>
      <c r="UCD95" s="273"/>
      <c r="UCE95" s="273"/>
      <c r="UCF95"/>
      <c r="UCG95" s="110"/>
      <c r="UCH95" s="91"/>
      <c r="UCI95" s="261"/>
      <c r="UCJ95" s="261"/>
      <c r="UCK95" s="261"/>
      <c r="UCL95" s="273"/>
      <c r="UCM95" s="273"/>
      <c r="UCN95"/>
      <c r="UCO95" s="110"/>
      <c r="UCP95" s="91"/>
      <c r="UCQ95" s="261"/>
      <c r="UCR95" s="261"/>
      <c r="UCS95" s="261"/>
      <c r="UCT95" s="273"/>
      <c r="UCU95" s="273"/>
      <c r="UCV95"/>
      <c r="UCW95" s="110"/>
      <c r="UCX95" s="91"/>
      <c r="UCY95" s="261"/>
      <c r="UCZ95" s="261"/>
      <c r="UDA95" s="261"/>
      <c r="UDB95" s="273"/>
      <c r="UDC95" s="273"/>
      <c r="UDD95"/>
      <c r="UDE95" s="110"/>
      <c r="UDF95" s="91"/>
      <c r="UDG95" s="261"/>
      <c r="UDH95" s="261"/>
      <c r="UDI95" s="261"/>
      <c r="UDJ95" s="273"/>
      <c r="UDK95" s="273"/>
      <c r="UDL95"/>
      <c r="UDM95" s="110"/>
      <c r="UDN95" s="91"/>
      <c r="UDO95" s="261"/>
      <c r="UDP95" s="261"/>
      <c r="UDQ95" s="261"/>
      <c r="UDR95" s="273"/>
      <c r="UDS95" s="273"/>
      <c r="UDT95"/>
      <c r="UDU95" s="110"/>
      <c r="UDV95" s="91"/>
      <c r="UDW95" s="261"/>
      <c r="UDX95" s="261"/>
      <c r="UDY95" s="261"/>
      <c r="UDZ95" s="273"/>
      <c r="UEA95" s="273"/>
      <c r="UEB95"/>
      <c r="UEC95" s="110"/>
      <c r="UED95" s="91"/>
      <c r="UEE95" s="261"/>
      <c r="UEF95" s="261"/>
      <c r="UEG95" s="261"/>
      <c r="UEH95" s="273"/>
      <c r="UEI95" s="273"/>
      <c r="UEJ95"/>
      <c r="UEK95" s="110"/>
      <c r="UEL95" s="91"/>
      <c r="UEM95" s="261"/>
      <c r="UEN95" s="261"/>
      <c r="UEO95" s="261"/>
      <c r="UEP95" s="273"/>
      <c r="UEQ95" s="273"/>
      <c r="UER95"/>
      <c r="UES95" s="110"/>
      <c r="UET95" s="91"/>
      <c r="UEU95" s="261"/>
      <c r="UEV95" s="261"/>
      <c r="UEW95" s="261"/>
      <c r="UEX95" s="273"/>
      <c r="UEY95" s="273"/>
      <c r="UEZ95"/>
      <c r="UFA95" s="110"/>
      <c r="UFB95" s="91"/>
      <c r="UFC95" s="261"/>
      <c r="UFD95" s="261"/>
      <c r="UFE95" s="261"/>
      <c r="UFF95" s="273"/>
      <c r="UFG95" s="273"/>
      <c r="UFH95"/>
      <c r="UFI95" s="110"/>
      <c r="UFJ95" s="91"/>
      <c r="UFK95" s="261"/>
      <c r="UFL95" s="261"/>
      <c r="UFM95" s="261"/>
      <c r="UFN95" s="273"/>
      <c r="UFO95" s="273"/>
      <c r="UFP95"/>
      <c r="UFQ95" s="110"/>
      <c r="UFR95" s="91"/>
      <c r="UFS95" s="261"/>
      <c r="UFT95" s="261"/>
      <c r="UFU95" s="261"/>
      <c r="UFV95" s="273"/>
      <c r="UFW95" s="273"/>
      <c r="UFX95"/>
      <c r="UFY95" s="110"/>
      <c r="UFZ95" s="91"/>
      <c r="UGA95" s="261"/>
      <c r="UGB95" s="261"/>
      <c r="UGC95" s="261"/>
      <c r="UGD95" s="273"/>
      <c r="UGE95" s="273"/>
      <c r="UGF95"/>
      <c r="UGG95" s="110"/>
      <c r="UGH95" s="91"/>
      <c r="UGI95" s="261"/>
      <c r="UGJ95" s="261"/>
      <c r="UGK95" s="261"/>
      <c r="UGL95" s="273"/>
      <c r="UGM95" s="273"/>
      <c r="UGN95"/>
      <c r="UGO95" s="110"/>
      <c r="UGP95" s="91"/>
      <c r="UGQ95" s="261"/>
      <c r="UGR95" s="261"/>
      <c r="UGS95" s="261"/>
      <c r="UGT95" s="273"/>
      <c r="UGU95" s="273"/>
      <c r="UGV95"/>
      <c r="UGW95" s="110"/>
      <c r="UGX95" s="91"/>
      <c r="UGY95" s="261"/>
      <c r="UGZ95" s="261"/>
      <c r="UHA95" s="261"/>
      <c r="UHB95" s="273"/>
      <c r="UHC95" s="273"/>
      <c r="UHD95"/>
      <c r="UHE95" s="110"/>
      <c r="UHF95" s="91"/>
      <c r="UHG95" s="261"/>
      <c r="UHH95" s="261"/>
      <c r="UHI95" s="261"/>
      <c r="UHJ95" s="273"/>
      <c r="UHK95" s="273"/>
      <c r="UHL95"/>
      <c r="UHM95" s="110"/>
      <c r="UHN95" s="91"/>
      <c r="UHO95" s="261"/>
      <c r="UHP95" s="261"/>
      <c r="UHQ95" s="261"/>
      <c r="UHR95" s="273"/>
      <c r="UHS95" s="273"/>
      <c r="UHT95"/>
      <c r="UHU95" s="110"/>
      <c r="UHV95" s="91"/>
      <c r="UHW95" s="261"/>
      <c r="UHX95" s="261"/>
      <c r="UHY95" s="261"/>
      <c r="UHZ95" s="273"/>
      <c r="UIA95" s="273"/>
      <c r="UIB95"/>
      <c r="UIC95" s="110"/>
      <c r="UID95" s="91"/>
      <c r="UIE95" s="261"/>
      <c r="UIF95" s="261"/>
      <c r="UIG95" s="261"/>
      <c r="UIH95" s="273"/>
      <c r="UII95" s="273"/>
      <c r="UIJ95"/>
      <c r="UIK95" s="110"/>
      <c r="UIL95" s="91"/>
      <c r="UIM95" s="261"/>
      <c r="UIN95" s="261"/>
      <c r="UIO95" s="261"/>
      <c r="UIP95" s="273"/>
      <c r="UIQ95" s="273"/>
      <c r="UIR95"/>
      <c r="UIS95" s="110"/>
      <c r="UIT95" s="91"/>
      <c r="UIU95" s="261"/>
      <c r="UIV95" s="261"/>
      <c r="UIW95" s="261"/>
      <c r="UIX95" s="273"/>
      <c r="UIY95" s="273"/>
      <c r="UIZ95"/>
      <c r="UJA95" s="110"/>
      <c r="UJB95" s="91"/>
      <c r="UJC95" s="261"/>
      <c r="UJD95" s="261"/>
      <c r="UJE95" s="261"/>
      <c r="UJF95" s="273"/>
      <c r="UJG95" s="273"/>
      <c r="UJH95"/>
      <c r="UJI95" s="110"/>
      <c r="UJJ95" s="91"/>
      <c r="UJK95" s="261"/>
      <c r="UJL95" s="261"/>
      <c r="UJM95" s="261"/>
      <c r="UJN95" s="273"/>
      <c r="UJO95" s="273"/>
      <c r="UJP95"/>
      <c r="UJQ95" s="110"/>
      <c r="UJR95" s="91"/>
      <c r="UJS95" s="261"/>
      <c r="UJT95" s="261"/>
      <c r="UJU95" s="261"/>
      <c r="UJV95" s="273"/>
      <c r="UJW95" s="273"/>
      <c r="UJX95"/>
      <c r="UJY95" s="110"/>
      <c r="UJZ95" s="91"/>
      <c r="UKA95" s="261"/>
      <c r="UKB95" s="261"/>
      <c r="UKC95" s="261"/>
      <c r="UKD95" s="273"/>
      <c r="UKE95" s="273"/>
      <c r="UKF95"/>
      <c r="UKG95" s="110"/>
      <c r="UKH95" s="91"/>
      <c r="UKI95" s="261"/>
      <c r="UKJ95" s="261"/>
      <c r="UKK95" s="261"/>
      <c r="UKL95" s="273"/>
      <c r="UKM95" s="273"/>
      <c r="UKN95"/>
      <c r="UKO95" s="110"/>
      <c r="UKP95" s="91"/>
      <c r="UKQ95" s="261"/>
      <c r="UKR95" s="261"/>
      <c r="UKS95" s="261"/>
      <c r="UKT95" s="273"/>
      <c r="UKU95" s="273"/>
      <c r="UKV95"/>
      <c r="UKW95" s="110"/>
      <c r="UKX95" s="91"/>
      <c r="UKY95" s="261"/>
      <c r="UKZ95" s="261"/>
      <c r="ULA95" s="261"/>
      <c r="ULB95" s="273"/>
      <c r="ULC95" s="273"/>
      <c r="ULD95"/>
      <c r="ULE95" s="110"/>
      <c r="ULF95" s="91"/>
      <c r="ULG95" s="261"/>
      <c r="ULH95" s="261"/>
      <c r="ULI95" s="261"/>
      <c r="ULJ95" s="273"/>
      <c r="ULK95" s="273"/>
      <c r="ULL95"/>
      <c r="ULM95" s="110"/>
      <c r="ULN95" s="91"/>
      <c r="ULO95" s="261"/>
      <c r="ULP95" s="261"/>
      <c r="ULQ95" s="261"/>
      <c r="ULR95" s="273"/>
      <c r="ULS95" s="273"/>
      <c r="ULT95"/>
      <c r="ULU95" s="110"/>
      <c r="ULV95" s="91"/>
      <c r="ULW95" s="261"/>
      <c r="ULX95" s="261"/>
      <c r="ULY95" s="261"/>
      <c r="ULZ95" s="273"/>
      <c r="UMA95" s="273"/>
      <c r="UMB95"/>
      <c r="UMC95" s="110"/>
      <c r="UMD95" s="91"/>
      <c r="UME95" s="261"/>
      <c r="UMF95" s="261"/>
      <c r="UMG95" s="261"/>
      <c r="UMH95" s="273"/>
      <c r="UMI95" s="273"/>
      <c r="UMJ95"/>
      <c r="UMK95" s="110"/>
      <c r="UML95" s="91"/>
      <c r="UMM95" s="261"/>
      <c r="UMN95" s="261"/>
      <c r="UMO95" s="261"/>
      <c r="UMP95" s="273"/>
      <c r="UMQ95" s="273"/>
      <c r="UMR95"/>
      <c r="UMS95" s="110"/>
      <c r="UMT95" s="91"/>
      <c r="UMU95" s="261"/>
      <c r="UMV95" s="261"/>
      <c r="UMW95" s="261"/>
      <c r="UMX95" s="273"/>
      <c r="UMY95" s="273"/>
      <c r="UMZ95"/>
      <c r="UNA95" s="110"/>
      <c r="UNB95" s="91"/>
      <c r="UNC95" s="261"/>
      <c r="UND95" s="261"/>
      <c r="UNE95" s="261"/>
      <c r="UNF95" s="273"/>
      <c r="UNG95" s="273"/>
      <c r="UNH95"/>
      <c r="UNI95" s="110"/>
      <c r="UNJ95" s="91"/>
      <c r="UNK95" s="261"/>
      <c r="UNL95" s="261"/>
      <c r="UNM95" s="261"/>
      <c r="UNN95" s="273"/>
      <c r="UNO95" s="273"/>
      <c r="UNP95"/>
      <c r="UNQ95" s="110"/>
      <c r="UNR95" s="91"/>
      <c r="UNS95" s="261"/>
      <c r="UNT95" s="261"/>
      <c r="UNU95" s="261"/>
      <c r="UNV95" s="273"/>
      <c r="UNW95" s="273"/>
      <c r="UNX95"/>
      <c r="UNY95" s="110"/>
      <c r="UNZ95" s="91"/>
      <c r="UOA95" s="261"/>
      <c r="UOB95" s="261"/>
      <c r="UOC95" s="261"/>
      <c r="UOD95" s="273"/>
      <c r="UOE95" s="273"/>
      <c r="UOF95"/>
      <c r="UOG95" s="110"/>
      <c r="UOH95" s="91"/>
      <c r="UOI95" s="261"/>
      <c r="UOJ95" s="261"/>
      <c r="UOK95" s="261"/>
      <c r="UOL95" s="273"/>
      <c r="UOM95" s="273"/>
      <c r="UON95"/>
      <c r="UOO95" s="110"/>
      <c r="UOP95" s="91"/>
      <c r="UOQ95" s="261"/>
      <c r="UOR95" s="261"/>
      <c r="UOS95" s="261"/>
      <c r="UOT95" s="273"/>
      <c r="UOU95" s="273"/>
      <c r="UOV95"/>
      <c r="UOW95" s="110"/>
      <c r="UOX95" s="91"/>
      <c r="UOY95" s="261"/>
      <c r="UOZ95" s="261"/>
      <c r="UPA95" s="261"/>
      <c r="UPB95" s="273"/>
      <c r="UPC95" s="273"/>
      <c r="UPD95"/>
      <c r="UPE95" s="110"/>
      <c r="UPF95" s="91"/>
      <c r="UPG95" s="261"/>
      <c r="UPH95" s="261"/>
      <c r="UPI95" s="261"/>
      <c r="UPJ95" s="273"/>
      <c r="UPK95" s="273"/>
      <c r="UPL95"/>
      <c r="UPM95" s="110"/>
      <c r="UPN95" s="91"/>
      <c r="UPO95" s="261"/>
      <c r="UPP95" s="261"/>
      <c r="UPQ95" s="261"/>
      <c r="UPR95" s="273"/>
      <c r="UPS95" s="273"/>
      <c r="UPT95"/>
      <c r="UPU95" s="110"/>
      <c r="UPV95" s="91"/>
      <c r="UPW95" s="261"/>
      <c r="UPX95" s="261"/>
      <c r="UPY95" s="261"/>
      <c r="UPZ95" s="273"/>
      <c r="UQA95" s="273"/>
      <c r="UQB95"/>
      <c r="UQC95" s="110"/>
      <c r="UQD95" s="91"/>
      <c r="UQE95" s="261"/>
      <c r="UQF95" s="261"/>
      <c r="UQG95" s="261"/>
      <c r="UQH95" s="273"/>
      <c r="UQI95" s="273"/>
      <c r="UQJ95"/>
      <c r="UQK95" s="110"/>
      <c r="UQL95" s="91"/>
      <c r="UQM95" s="261"/>
      <c r="UQN95" s="261"/>
      <c r="UQO95" s="261"/>
      <c r="UQP95" s="273"/>
      <c r="UQQ95" s="273"/>
      <c r="UQR95"/>
      <c r="UQS95" s="110"/>
      <c r="UQT95" s="91"/>
      <c r="UQU95" s="261"/>
      <c r="UQV95" s="261"/>
      <c r="UQW95" s="261"/>
      <c r="UQX95" s="273"/>
      <c r="UQY95" s="273"/>
      <c r="UQZ95"/>
      <c r="URA95" s="110"/>
      <c r="URB95" s="91"/>
      <c r="URC95" s="261"/>
      <c r="URD95" s="261"/>
      <c r="URE95" s="261"/>
      <c r="URF95" s="273"/>
      <c r="URG95" s="273"/>
      <c r="URH95"/>
      <c r="URI95" s="110"/>
      <c r="URJ95" s="91"/>
      <c r="URK95" s="261"/>
      <c r="URL95" s="261"/>
      <c r="URM95" s="261"/>
      <c r="URN95" s="273"/>
      <c r="URO95" s="273"/>
      <c r="URP95"/>
      <c r="URQ95" s="110"/>
      <c r="URR95" s="91"/>
      <c r="URS95" s="261"/>
      <c r="URT95" s="261"/>
      <c r="URU95" s="261"/>
      <c r="URV95" s="273"/>
      <c r="URW95" s="273"/>
      <c r="URX95"/>
      <c r="URY95" s="110"/>
      <c r="URZ95" s="91"/>
      <c r="USA95" s="261"/>
      <c r="USB95" s="261"/>
      <c r="USC95" s="261"/>
      <c r="USD95" s="273"/>
      <c r="USE95" s="273"/>
      <c r="USF95"/>
      <c r="USG95" s="110"/>
      <c r="USH95" s="91"/>
      <c r="USI95" s="261"/>
      <c r="USJ95" s="261"/>
      <c r="USK95" s="261"/>
      <c r="USL95" s="273"/>
      <c r="USM95" s="273"/>
      <c r="USN95"/>
      <c r="USO95" s="110"/>
      <c r="USP95" s="91"/>
      <c r="USQ95" s="261"/>
      <c r="USR95" s="261"/>
      <c r="USS95" s="261"/>
      <c r="UST95" s="273"/>
      <c r="USU95" s="273"/>
      <c r="USV95"/>
      <c r="USW95" s="110"/>
      <c r="USX95" s="91"/>
      <c r="USY95" s="261"/>
      <c r="USZ95" s="261"/>
      <c r="UTA95" s="261"/>
      <c r="UTB95" s="273"/>
      <c r="UTC95" s="273"/>
      <c r="UTD95"/>
      <c r="UTE95" s="110"/>
      <c r="UTF95" s="91"/>
      <c r="UTG95" s="261"/>
      <c r="UTH95" s="261"/>
      <c r="UTI95" s="261"/>
      <c r="UTJ95" s="273"/>
      <c r="UTK95" s="273"/>
      <c r="UTL95"/>
      <c r="UTM95" s="110"/>
      <c r="UTN95" s="91"/>
      <c r="UTO95" s="261"/>
      <c r="UTP95" s="261"/>
      <c r="UTQ95" s="261"/>
      <c r="UTR95" s="273"/>
      <c r="UTS95" s="273"/>
      <c r="UTT95"/>
      <c r="UTU95" s="110"/>
      <c r="UTV95" s="91"/>
      <c r="UTW95" s="261"/>
      <c r="UTX95" s="261"/>
      <c r="UTY95" s="261"/>
      <c r="UTZ95" s="273"/>
      <c r="UUA95" s="273"/>
      <c r="UUB95"/>
      <c r="UUC95" s="110"/>
      <c r="UUD95" s="91"/>
      <c r="UUE95" s="261"/>
      <c r="UUF95" s="261"/>
      <c r="UUG95" s="261"/>
      <c r="UUH95" s="273"/>
      <c r="UUI95" s="273"/>
      <c r="UUJ95"/>
      <c r="UUK95" s="110"/>
      <c r="UUL95" s="91"/>
      <c r="UUM95" s="261"/>
      <c r="UUN95" s="261"/>
      <c r="UUO95" s="261"/>
      <c r="UUP95" s="273"/>
      <c r="UUQ95" s="273"/>
      <c r="UUR95"/>
      <c r="UUS95" s="110"/>
      <c r="UUT95" s="91"/>
      <c r="UUU95" s="261"/>
      <c r="UUV95" s="261"/>
      <c r="UUW95" s="261"/>
      <c r="UUX95" s="273"/>
      <c r="UUY95" s="273"/>
      <c r="UUZ95"/>
      <c r="UVA95" s="110"/>
      <c r="UVB95" s="91"/>
      <c r="UVC95" s="261"/>
      <c r="UVD95" s="261"/>
      <c r="UVE95" s="261"/>
      <c r="UVF95" s="273"/>
      <c r="UVG95" s="273"/>
      <c r="UVH95"/>
      <c r="UVI95" s="110"/>
      <c r="UVJ95" s="91"/>
      <c r="UVK95" s="261"/>
      <c r="UVL95" s="261"/>
      <c r="UVM95" s="261"/>
      <c r="UVN95" s="273"/>
      <c r="UVO95" s="273"/>
      <c r="UVP95"/>
      <c r="UVQ95" s="110"/>
      <c r="UVR95" s="91"/>
      <c r="UVS95" s="261"/>
      <c r="UVT95" s="261"/>
      <c r="UVU95" s="261"/>
      <c r="UVV95" s="273"/>
      <c r="UVW95" s="273"/>
      <c r="UVX95"/>
      <c r="UVY95" s="110"/>
      <c r="UVZ95" s="91"/>
      <c r="UWA95" s="261"/>
      <c r="UWB95" s="261"/>
      <c r="UWC95" s="261"/>
      <c r="UWD95" s="273"/>
      <c r="UWE95" s="273"/>
      <c r="UWF95"/>
      <c r="UWG95" s="110"/>
      <c r="UWH95" s="91"/>
      <c r="UWI95" s="261"/>
      <c r="UWJ95" s="261"/>
      <c r="UWK95" s="261"/>
      <c r="UWL95" s="273"/>
      <c r="UWM95" s="273"/>
      <c r="UWN95"/>
      <c r="UWO95" s="110"/>
      <c r="UWP95" s="91"/>
      <c r="UWQ95" s="261"/>
      <c r="UWR95" s="261"/>
      <c r="UWS95" s="261"/>
      <c r="UWT95" s="273"/>
      <c r="UWU95" s="273"/>
      <c r="UWV95"/>
      <c r="UWW95" s="110"/>
      <c r="UWX95" s="91"/>
      <c r="UWY95" s="261"/>
      <c r="UWZ95" s="261"/>
      <c r="UXA95" s="261"/>
      <c r="UXB95" s="273"/>
      <c r="UXC95" s="273"/>
      <c r="UXD95"/>
      <c r="UXE95" s="110"/>
      <c r="UXF95" s="91"/>
      <c r="UXG95" s="261"/>
      <c r="UXH95" s="261"/>
      <c r="UXI95" s="261"/>
      <c r="UXJ95" s="273"/>
      <c r="UXK95" s="273"/>
      <c r="UXL95"/>
      <c r="UXM95" s="110"/>
      <c r="UXN95" s="91"/>
      <c r="UXO95" s="261"/>
      <c r="UXP95" s="261"/>
      <c r="UXQ95" s="261"/>
      <c r="UXR95" s="273"/>
      <c r="UXS95" s="273"/>
      <c r="UXT95"/>
      <c r="UXU95" s="110"/>
      <c r="UXV95" s="91"/>
      <c r="UXW95" s="261"/>
      <c r="UXX95" s="261"/>
      <c r="UXY95" s="261"/>
      <c r="UXZ95" s="273"/>
      <c r="UYA95" s="273"/>
      <c r="UYB95"/>
      <c r="UYC95" s="110"/>
      <c r="UYD95" s="91"/>
      <c r="UYE95" s="261"/>
      <c r="UYF95" s="261"/>
      <c r="UYG95" s="261"/>
      <c r="UYH95" s="273"/>
      <c r="UYI95" s="273"/>
      <c r="UYJ95"/>
      <c r="UYK95" s="110"/>
      <c r="UYL95" s="91"/>
      <c r="UYM95" s="261"/>
      <c r="UYN95" s="261"/>
      <c r="UYO95" s="261"/>
      <c r="UYP95" s="273"/>
      <c r="UYQ95" s="273"/>
      <c r="UYR95"/>
      <c r="UYS95" s="110"/>
      <c r="UYT95" s="91"/>
      <c r="UYU95" s="261"/>
      <c r="UYV95" s="261"/>
      <c r="UYW95" s="261"/>
      <c r="UYX95" s="273"/>
      <c r="UYY95" s="273"/>
      <c r="UYZ95"/>
      <c r="UZA95" s="110"/>
      <c r="UZB95" s="91"/>
      <c r="UZC95" s="261"/>
      <c r="UZD95" s="261"/>
      <c r="UZE95" s="261"/>
      <c r="UZF95" s="273"/>
      <c r="UZG95" s="273"/>
      <c r="UZH95"/>
      <c r="UZI95" s="110"/>
      <c r="UZJ95" s="91"/>
      <c r="UZK95" s="261"/>
      <c r="UZL95" s="261"/>
      <c r="UZM95" s="261"/>
      <c r="UZN95" s="273"/>
      <c r="UZO95" s="273"/>
      <c r="UZP95"/>
      <c r="UZQ95" s="110"/>
      <c r="UZR95" s="91"/>
      <c r="UZS95" s="261"/>
      <c r="UZT95" s="261"/>
      <c r="UZU95" s="261"/>
      <c r="UZV95" s="273"/>
      <c r="UZW95" s="273"/>
      <c r="UZX95"/>
      <c r="UZY95" s="110"/>
      <c r="UZZ95" s="91"/>
      <c r="VAA95" s="261"/>
      <c r="VAB95" s="261"/>
      <c r="VAC95" s="261"/>
      <c r="VAD95" s="273"/>
      <c r="VAE95" s="273"/>
      <c r="VAF95"/>
      <c r="VAG95" s="110"/>
      <c r="VAH95" s="91"/>
      <c r="VAI95" s="261"/>
      <c r="VAJ95" s="261"/>
      <c r="VAK95" s="261"/>
      <c r="VAL95" s="273"/>
      <c r="VAM95" s="273"/>
      <c r="VAN95"/>
      <c r="VAO95" s="110"/>
      <c r="VAP95" s="91"/>
      <c r="VAQ95" s="261"/>
      <c r="VAR95" s="261"/>
      <c r="VAS95" s="261"/>
      <c r="VAT95" s="273"/>
      <c r="VAU95" s="273"/>
      <c r="VAV95"/>
      <c r="VAW95" s="110"/>
      <c r="VAX95" s="91"/>
      <c r="VAY95" s="261"/>
      <c r="VAZ95" s="261"/>
      <c r="VBA95" s="261"/>
      <c r="VBB95" s="273"/>
      <c r="VBC95" s="273"/>
      <c r="VBD95"/>
      <c r="VBE95" s="110"/>
      <c r="VBF95" s="91"/>
      <c r="VBG95" s="261"/>
      <c r="VBH95" s="261"/>
      <c r="VBI95" s="261"/>
      <c r="VBJ95" s="273"/>
      <c r="VBK95" s="273"/>
      <c r="VBL95"/>
      <c r="VBM95" s="110"/>
      <c r="VBN95" s="91"/>
      <c r="VBO95" s="261"/>
      <c r="VBP95" s="261"/>
      <c r="VBQ95" s="261"/>
      <c r="VBR95" s="273"/>
      <c r="VBS95" s="273"/>
      <c r="VBT95"/>
      <c r="VBU95" s="110"/>
      <c r="VBV95" s="91"/>
      <c r="VBW95" s="261"/>
      <c r="VBX95" s="261"/>
      <c r="VBY95" s="261"/>
      <c r="VBZ95" s="273"/>
      <c r="VCA95" s="273"/>
      <c r="VCB95"/>
      <c r="VCC95" s="110"/>
      <c r="VCD95" s="91"/>
      <c r="VCE95" s="261"/>
      <c r="VCF95" s="261"/>
      <c r="VCG95" s="261"/>
      <c r="VCH95" s="273"/>
      <c r="VCI95" s="273"/>
      <c r="VCJ95"/>
      <c r="VCK95" s="110"/>
      <c r="VCL95" s="91"/>
      <c r="VCM95" s="261"/>
      <c r="VCN95" s="261"/>
      <c r="VCO95" s="261"/>
      <c r="VCP95" s="273"/>
      <c r="VCQ95" s="273"/>
      <c r="VCR95"/>
      <c r="VCS95" s="110"/>
      <c r="VCT95" s="91"/>
      <c r="VCU95" s="261"/>
      <c r="VCV95" s="261"/>
      <c r="VCW95" s="261"/>
      <c r="VCX95" s="273"/>
      <c r="VCY95" s="273"/>
      <c r="VCZ95"/>
      <c r="VDA95" s="110"/>
      <c r="VDB95" s="91"/>
      <c r="VDC95" s="261"/>
      <c r="VDD95" s="261"/>
      <c r="VDE95" s="261"/>
      <c r="VDF95" s="273"/>
      <c r="VDG95" s="273"/>
      <c r="VDH95"/>
      <c r="VDI95" s="110"/>
      <c r="VDJ95" s="91"/>
      <c r="VDK95" s="261"/>
      <c r="VDL95" s="261"/>
      <c r="VDM95" s="261"/>
      <c r="VDN95" s="273"/>
      <c r="VDO95" s="273"/>
      <c r="VDP95"/>
      <c r="VDQ95" s="110"/>
      <c r="VDR95" s="91"/>
      <c r="VDS95" s="261"/>
      <c r="VDT95" s="261"/>
      <c r="VDU95" s="261"/>
      <c r="VDV95" s="273"/>
      <c r="VDW95" s="273"/>
      <c r="VDX95"/>
      <c r="VDY95" s="110"/>
      <c r="VDZ95" s="91"/>
      <c r="VEA95" s="261"/>
      <c r="VEB95" s="261"/>
      <c r="VEC95" s="261"/>
      <c r="VED95" s="273"/>
      <c r="VEE95" s="273"/>
      <c r="VEF95"/>
      <c r="VEG95" s="110"/>
      <c r="VEH95" s="91"/>
      <c r="VEI95" s="261"/>
      <c r="VEJ95" s="261"/>
      <c r="VEK95" s="261"/>
      <c r="VEL95" s="273"/>
      <c r="VEM95" s="273"/>
      <c r="VEN95"/>
      <c r="VEO95" s="110"/>
      <c r="VEP95" s="91"/>
      <c r="VEQ95" s="261"/>
      <c r="VER95" s="261"/>
      <c r="VES95" s="261"/>
      <c r="VET95" s="273"/>
      <c r="VEU95" s="273"/>
      <c r="VEV95"/>
      <c r="VEW95" s="110"/>
      <c r="VEX95" s="91"/>
      <c r="VEY95" s="261"/>
      <c r="VEZ95" s="261"/>
      <c r="VFA95" s="261"/>
      <c r="VFB95" s="273"/>
      <c r="VFC95" s="273"/>
      <c r="VFD95"/>
      <c r="VFE95" s="110"/>
      <c r="VFF95" s="91"/>
      <c r="VFG95" s="261"/>
      <c r="VFH95" s="261"/>
      <c r="VFI95" s="261"/>
      <c r="VFJ95" s="273"/>
      <c r="VFK95" s="273"/>
      <c r="VFL95"/>
      <c r="VFM95" s="110"/>
      <c r="VFN95" s="91"/>
      <c r="VFO95" s="261"/>
      <c r="VFP95" s="261"/>
      <c r="VFQ95" s="261"/>
      <c r="VFR95" s="273"/>
      <c r="VFS95" s="273"/>
      <c r="VFT95"/>
      <c r="VFU95" s="110"/>
      <c r="VFV95" s="91"/>
      <c r="VFW95" s="261"/>
      <c r="VFX95" s="261"/>
      <c r="VFY95" s="261"/>
      <c r="VFZ95" s="273"/>
      <c r="VGA95" s="273"/>
      <c r="VGB95"/>
      <c r="VGC95" s="110"/>
      <c r="VGD95" s="91"/>
      <c r="VGE95" s="261"/>
      <c r="VGF95" s="261"/>
      <c r="VGG95" s="261"/>
      <c r="VGH95" s="273"/>
      <c r="VGI95" s="273"/>
      <c r="VGJ95"/>
      <c r="VGK95" s="110"/>
      <c r="VGL95" s="91"/>
      <c r="VGM95" s="261"/>
      <c r="VGN95" s="261"/>
      <c r="VGO95" s="261"/>
      <c r="VGP95" s="273"/>
      <c r="VGQ95" s="273"/>
      <c r="VGR95"/>
      <c r="VGS95" s="110"/>
      <c r="VGT95" s="91"/>
      <c r="VGU95" s="261"/>
      <c r="VGV95" s="261"/>
      <c r="VGW95" s="261"/>
      <c r="VGX95" s="273"/>
      <c r="VGY95" s="273"/>
      <c r="VGZ95"/>
      <c r="VHA95" s="110"/>
      <c r="VHB95" s="91"/>
      <c r="VHC95" s="261"/>
      <c r="VHD95" s="261"/>
      <c r="VHE95" s="261"/>
      <c r="VHF95" s="273"/>
      <c r="VHG95" s="273"/>
      <c r="VHH95"/>
      <c r="VHI95" s="110"/>
      <c r="VHJ95" s="91"/>
      <c r="VHK95" s="261"/>
      <c r="VHL95" s="261"/>
      <c r="VHM95" s="261"/>
      <c r="VHN95" s="273"/>
      <c r="VHO95" s="273"/>
      <c r="VHP95"/>
      <c r="VHQ95" s="110"/>
      <c r="VHR95" s="91"/>
      <c r="VHS95" s="261"/>
      <c r="VHT95" s="261"/>
      <c r="VHU95" s="261"/>
      <c r="VHV95" s="273"/>
      <c r="VHW95" s="273"/>
      <c r="VHX95"/>
      <c r="VHY95" s="110"/>
      <c r="VHZ95" s="91"/>
      <c r="VIA95" s="261"/>
      <c r="VIB95" s="261"/>
      <c r="VIC95" s="261"/>
      <c r="VID95" s="273"/>
      <c r="VIE95" s="273"/>
      <c r="VIF95"/>
      <c r="VIG95" s="110"/>
      <c r="VIH95" s="91"/>
      <c r="VII95" s="261"/>
      <c r="VIJ95" s="261"/>
      <c r="VIK95" s="261"/>
      <c r="VIL95" s="273"/>
      <c r="VIM95" s="273"/>
      <c r="VIN95"/>
      <c r="VIO95" s="110"/>
      <c r="VIP95" s="91"/>
      <c r="VIQ95" s="261"/>
      <c r="VIR95" s="261"/>
      <c r="VIS95" s="261"/>
      <c r="VIT95" s="273"/>
      <c r="VIU95" s="273"/>
      <c r="VIV95"/>
      <c r="VIW95" s="110"/>
      <c r="VIX95" s="91"/>
      <c r="VIY95" s="261"/>
      <c r="VIZ95" s="261"/>
      <c r="VJA95" s="261"/>
      <c r="VJB95" s="273"/>
      <c r="VJC95" s="273"/>
      <c r="VJD95"/>
      <c r="VJE95" s="110"/>
      <c r="VJF95" s="91"/>
      <c r="VJG95" s="261"/>
      <c r="VJH95" s="261"/>
      <c r="VJI95" s="261"/>
      <c r="VJJ95" s="273"/>
      <c r="VJK95" s="273"/>
      <c r="VJL95"/>
      <c r="VJM95" s="110"/>
      <c r="VJN95" s="91"/>
      <c r="VJO95" s="261"/>
      <c r="VJP95" s="261"/>
      <c r="VJQ95" s="261"/>
      <c r="VJR95" s="273"/>
      <c r="VJS95" s="273"/>
      <c r="VJT95"/>
      <c r="VJU95" s="110"/>
      <c r="VJV95" s="91"/>
      <c r="VJW95" s="261"/>
      <c r="VJX95" s="261"/>
      <c r="VJY95" s="261"/>
      <c r="VJZ95" s="273"/>
      <c r="VKA95" s="273"/>
      <c r="VKB95"/>
      <c r="VKC95" s="110"/>
      <c r="VKD95" s="91"/>
      <c r="VKE95" s="261"/>
      <c r="VKF95" s="261"/>
      <c r="VKG95" s="261"/>
      <c r="VKH95" s="273"/>
      <c r="VKI95" s="273"/>
      <c r="VKJ95"/>
      <c r="VKK95" s="110"/>
      <c r="VKL95" s="91"/>
      <c r="VKM95" s="261"/>
      <c r="VKN95" s="261"/>
      <c r="VKO95" s="261"/>
      <c r="VKP95" s="273"/>
      <c r="VKQ95" s="273"/>
      <c r="VKR95"/>
      <c r="VKS95" s="110"/>
      <c r="VKT95" s="91"/>
      <c r="VKU95" s="261"/>
      <c r="VKV95" s="261"/>
      <c r="VKW95" s="261"/>
      <c r="VKX95" s="273"/>
      <c r="VKY95" s="273"/>
      <c r="VKZ95"/>
      <c r="VLA95" s="110"/>
      <c r="VLB95" s="91"/>
      <c r="VLC95" s="261"/>
      <c r="VLD95" s="261"/>
      <c r="VLE95" s="261"/>
      <c r="VLF95" s="273"/>
      <c r="VLG95" s="273"/>
      <c r="VLH95"/>
      <c r="VLI95" s="110"/>
      <c r="VLJ95" s="91"/>
      <c r="VLK95" s="261"/>
      <c r="VLL95" s="261"/>
      <c r="VLM95" s="261"/>
      <c r="VLN95" s="273"/>
      <c r="VLO95" s="273"/>
      <c r="VLP95"/>
      <c r="VLQ95" s="110"/>
      <c r="VLR95" s="91"/>
      <c r="VLS95" s="261"/>
      <c r="VLT95" s="261"/>
      <c r="VLU95" s="261"/>
      <c r="VLV95" s="273"/>
      <c r="VLW95" s="273"/>
      <c r="VLX95"/>
      <c r="VLY95" s="110"/>
      <c r="VLZ95" s="91"/>
      <c r="VMA95" s="261"/>
      <c r="VMB95" s="261"/>
      <c r="VMC95" s="261"/>
      <c r="VMD95" s="273"/>
      <c r="VME95" s="273"/>
      <c r="VMF95"/>
      <c r="VMG95" s="110"/>
      <c r="VMH95" s="91"/>
      <c r="VMI95" s="261"/>
      <c r="VMJ95" s="261"/>
      <c r="VMK95" s="261"/>
      <c r="VML95" s="273"/>
      <c r="VMM95" s="273"/>
      <c r="VMN95"/>
      <c r="VMO95" s="110"/>
      <c r="VMP95" s="91"/>
      <c r="VMQ95" s="261"/>
      <c r="VMR95" s="261"/>
      <c r="VMS95" s="261"/>
      <c r="VMT95" s="273"/>
      <c r="VMU95" s="273"/>
      <c r="VMV95"/>
      <c r="VMW95" s="110"/>
      <c r="VMX95" s="91"/>
      <c r="VMY95" s="261"/>
      <c r="VMZ95" s="261"/>
      <c r="VNA95" s="261"/>
      <c r="VNB95" s="273"/>
      <c r="VNC95" s="273"/>
      <c r="VND95"/>
      <c r="VNE95" s="110"/>
      <c r="VNF95" s="91"/>
      <c r="VNG95" s="261"/>
      <c r="VNH95" s="261"/>
      <c r="VNI95" s="261"/>
      <c r="VNJ95" s="273"/>
      <c r="VNK95" s="273"/>
      <c r="VNL95"/>
      <c r="VNM95" s="110"/>
      <c r="VNN95" s="91"/>
      <c r="VNO95" s="261"/>
      <c r="VNP95" s="261"/>
      <c r="VNQ95" s="261"/>
      <c r="VNR95" s="273"/>
      <c r="VNS95" s="273"/>
      <c r="VNT95"/>
      <c r="VNU95" s="110"/>
      <c r="VNV95" s="91"/>
      <c r="VNW95" s="261"/>
      <c r="VNX95" s="261"/>
      <c r="VNY95" s="261"/>
      <c r="VNZ95" s="273"/>
      <c r="VOA95" s="273"/>
      <c r="VOB95"/>
      <c r="VOC95" s="110"/>
      <c r="VOD95" s="91"/>
      <c r="VOE95" s="261"/>
      <c r="VOF95" s="261"/>
      <c r="VOG95" s="261"/>
      <c r="VOH95" s="273"/>
      <c r="VOI95" s="273"/>
      <c r="VOJ95"/>
      <c r="VOK95" s="110"/>
      <c r="VOL95" s="91"/>
      <c r="VOM95" s="261"/>
      <c r="VON95" s="261"/>
      <c r="VOO95" s="261"/>
      <c r="VOP95" s="273"/>
      <c r="VOQ95" s="273"/>
      <c r="VOR95"/>
      <c r="VOS95" s="110"/>
      <c r="VOT95" s="91"/>
      <c r="VOU95" s="261"/>
      <c r="VOV95" s="261"/>
      <c r="VOW95" s="261"/>
      <c r="VOX95" s="273"/>
      <c r="VOY95" s="273"/>
      <c r="VOZ95"/>
      <c r="VPA95" s="110"/>
      <c r="VPB95" s="91"/>
      <c r="VPC95" s="261"/>
      <c r="VPD95" s="261"/>
      <c r="VPE95" s="261"/>
      <c r="VPF95" s="273"/>
      <c r="VPG95" s="273"/>
      <c r="VPH95"/>
      <c r="VPI95" s="110"/>
      <c r="VPJ95" s="91"/>
      <c r="VPK95" s="261"/>
      <c r="VPL95" s="261"/>
      <c r="VPM95" s="261"/>
      <c r="VPN95" s="273"/>
      <c r="VPO95" s="273"/>
      <c r="VPP95"/>
      <c r="VPQ95" s="110"/>
      <c r="VPR95" s="91"/>
      <c r="VPS95" s="261"/>
      <c r="VPT95" s="261"/>
      <c r="VPU95" s="261"/>
      <c r="VPV95" s="273"/>
      <c r="VPW95" s="273"/>
      <c r="VPX95"/>
      <c r="VPY95" s="110"/>
      <c r="VPZ95" s="91"/>
      <c r="VQA95" s="261"/>
      <c r="VQB95" s="261"/>
      <c r="VQC95" s="261"/>
      <c r="VQD95" s="273"/>
      <c r="VQE95" s="273"/>
      <c r="VQF95"/>
      <c r="VQG95" s="110"/>
      <c r="VQH95" s="91"/>
      <c r="VQI95" s="261"/>
      <c r="VQJ95" s="261"/>
      <c r="VQK95" s="261"/>
      <c r="VQL95" s="273"/>
      <c r="VQM95" s="273"/>
      <c r="VQN95"/>
      <c r="VQO95" s="110"/>
      <c r="VQP95" s="91"/>
      <c r="VQQ95" s="261"/>
      <c r="VQR95" s="261"/>
      <c r="VQS95" s="261"/>
      <c r="VQT95" s="273"/>
      <c r="VQU95" s="273"/>
      <c r="VQV95"/>
      <c r="VQW95" s="110"/>
      <c r="VQX95" s="91"/>
      <c r="VQY95" s="261"/>
      <c r="VQZ95" s="261"/>
      <c r="VRA95" s="261"/>
      <c r="VRB95" s="273"/>
      <c r="VRC95" s="273"/>
      <c r="VRD95"/>
      <c r="VRE95" s="110"/>
      <c r="VRF95" s="91"/>
      <c r="VRG95" s="261"/>
      <c r="VRH95" s="261"/>
      <c r="VRI95" s="261"/>
      <c r="VRJ95" s="273"/>
      <c r="VRK95" s="273"/>
      <c r="VRL95"/>
      <c r="VRM95" s="110"/>
      <c r="VRN95" s="91"/>
      <c r="VRO95" s="261"/>
      <c r="VRP95" s="261"/>
      <c r="VRQ95" s="261"/>
      <c r="VRR95" s="273"/>
      <c r="VRS95" s="273"/>
      <c r="VRT95"/>
      <c r="VRU95" s="110"/>
      <c r="VRV95" s="91"/>
      <c r="VRW95" s="261"/>
      <c r="VRX95" s="261"/>
      <c r="VRY95" s="261"/>
      <c r="VRZ95" s="273"/>
      <c r="VSA95" s="273"/>
      <c r="VSB95"/>
      <c r="VSC95" s="110"/>
      <c r="VSD95" s="91"/>
      <c r="VSE95" s="261"/>
      <c r="VSF95" s="261"/>
      <c r="VSG95" s="261"/>
      <c r="VSH95" s="273"/>
      <c r="VSI95" s="273"/>
      <c r="VSJ95"/>
      <c r="VSK95" s="110"/>
      <c r="VSL95" s="91"/>
      <c r="VSM95" s="261"/>
      <c r="VSN95" s="261"/>
      <c r="VSO95" s="261"/>
      <c r="VSP95" s="273"/>
      <c r="VSQ95" s="273"/>
      <c r="VSR95"/>
      <c r="VSS95" s="110"/>
      <c r="VST95" s="91"/>
      <c r="VSU95" s="261"/>
      <c r="VSV95" s="261"/>
      <c r="VSW95" s="261"/>
      <c r="VSX95" s="273"/>
      <c r="VSY95" s="273"/>
      <c r="VSZ95"/>
      <c r="VTA95" s="110"/>
      <c r="VTB95" s="91"/>
      <c r="VTC95" s="261"/>
      <c r="VTD95" s="261"/>
      <c r="VTE95" s="261"/>
      <c r="VTF95" s="273"/>
      <c r="VTG95" s="273"/>
      <c r="VTH95"/>
      <c r="VTI95" s="110"/>
      <c r="VTJ95" s="91"/>
      <c r="VTK95" s="261"/>
      <c r="VTL95" s="261"/>
      <c r="VTM95" s="261"/>
      <c r="VTN95" s="273"/>
      <c r="VTO95" s="273"/>
      <c r="VTP95"/>
      <c r="VTQ95" s="110"/>
      <c r="VTR95" s="91"/>
      <c r="VTS95" s="261"/>
      <c r="VTT95" s="261"/>
      <c r="VTU95" s="261"/>
      <c r="VTV95" s="273"/>
      <c r="VTW95" s="273"/>
      <c r="VTX95"/>
      <c r="VTY95" s="110"/>
      <c r="VTZ95" s="91"/>
      <c r="VUA95" s="261"/>
      <c r="VUB95" s="261"/>
      <c r="VUC95" s="261"/>
      <c r="VUD95" s="273"/>
      <c r="VUE95" s="273"/>
      <c r="VUF95"/>
      <c r="VUG95" s="110"/>
      <c r="VUH95" s="91"/>
      <c r="VUI95" s="261"/>
      <c r="VUJ95" s="261"/>
      <c r="VUK95" s="261"/>
      <c r="VUL95" s="273"/>
      <c r="VUM95" s="273"/>
      <c r="VUN95"/>
      <c r="VUO95" s="110"/>
      <c r="VUP95" s="91"/>
      <c r="VUQ95" s="261"/>
      <c r="VUR95" s="261"/>
      <c r="VUS95" s="261"/>
      <c r="VUT95" s="273"/>
      <c r="VUU95" s="273"/>
      <c r="VUV95"/>
      <c r="VUW95" s="110"/>
      <c r="VUX95" s="91"/>
      <c r="VUY95" s="261"/>
      <c r="VUZ95" s="261"/>
      <c r="VVA95" s="261"/>
      <c r="VVB95" s="273"/>
      <c r="VVC95" s="273"/>
      <c r="VVD95"/>
      <c r="VVE95" s="110"/>
      <c r="VVF95" s="91"/>
      <c r="VVG95" s="261"/>
      <c r="VVH95" s="261"/>
      <c r="VVI95" s="261"/>
      <c r="VVJ95" s="273"/>
      <c r="VVK95" s="273"/>
      <c r="VVL95"/>
      <c r="VVM95" s="110"/>
      <c r="VVN95" s="91"/>
      <c r="VVO95" s="261"/>
      <c r="VVP95" s="261"/>
      <c r="VVQ95" s="261"/>
      <c r="VVR95" s="273"/>
      <c r="VVS95" s="273"/>
      <c r="VVT95"/>
      <c r="VVU95" s="110"/>
      <c r="VVV95" s="91"/>
      <c r="VVW95" s="261"/>
      <c r="VVX95" s="261"/>
      <c r="VVY95" s="261"/>
      <c r="VVZ95" s="273"/>
      <c r="VWA95" s="273"/>
      <c r="VWB95"/>
      <c r="VWC95" s="110"/>
      <c r="VWD95" s="91"/>
      <c r="VWE95" s="261"/>
      <c r="VWF95" s="261"/>
      <c r="VWG95" s="261"/>
      <c r="VWH95" s="273"/>
      <c r="VWI95" s="273"/>
      <c r="VWJ95"/>
      <c r="VWK95" s="110"/>
      <c r="VWL95" s="91"/>
      <c r="VWM95" s="261"/>
      <c r="VWN95" s="261"/>
      <c r="VWO95" s="261"/>
      <c r="VWP95" s="273"/>
      <c r="VWQ95" s="273"/>
      <c r="VWR95"/>
      <c r="VWS95" s="110"/>
      <c r="VWT95" s="91"/>
      <c r="VWU95" s="261"/>
      <c r="VWV95" s="261"/>
      <c r="VWW95" s="261"/>
      <c r="VWX95" s="273"/>
      <c r="VWY95" s="273"/>
      <c r="VWZ95"/>
      <c r="VXA95" s="110"/>
      <c r="VXB95" s="91"/>
      <c r="VXC95" s="261"/>
      <c r="VXD95" s="261"/>
      <c r="VXE95" s="261"/>
      <c r="VXF95" s="273"/>
      <c r="VXG95" s="273"/>
      <c r="VXH95"/>
      <c r="VXI95" s="110"/>
      <c r="VXJ95" s="91"/>
      <c r="VXK95" s="261"/>
      <c r="VXL95" s="261"/>
      <c r="VXM95" s="261"/>
      <c r="VXN95" s="273"/>
      <c r="VXO95" s="273"/>
      <c r="VXP95"/>
      <c r="VXQ95" s="110"/>
      <c r="VXR95" s="91"/>
      <c r="VXS95" s="261"/>
      <c r="VXT95" s="261"/>
      <c r="VXU95" s="261"/>
      <c r="VXV95" s="273"/>
      <c r="VXW95" s="273"/>
      <c r="VXX95"/>
      <c r="VXY95" s="110"/>
      <c r="VXZ95" s="91"/>
      <c r="VYA95" s="261"/>
      <c r="VYB95" s="261"/>
      <c r="VYC95" s="261"/>
      <c r="VYD95" s="273"/>
      <c r="VYE95" s="273"/>
      <c r="VYF95"/>
      <c r="VYG95" s="110"/>
      <c r="VYH95" s="91"/>
      <c r="VYI95" s="261"/>
      <c r="VYJ95" s="261"/>
      <c r="VYK95" s="261"/>
      <c r="VYL95" s="273"/>
      <c r="VYM95" s="273"/>
      <c r="VYN95"/>
      <c r="VYO95" s="110"/>
      <c r="VYP95" s="91"/>
      <c r="VYQ95" s="261"/>
      <c r="VYR95" s="261"/>
      <c r="VYS95" s="261"/>
      <c r="VYT95" s="273"/>
      <c r="VYU95" s="273"/>
      <c r="VYV95"/>
      <c r="VYW95" s="110"/>
      <c r="VYX95" s="91"/>
      <c r="VYY95" s="261"/>
      <c r="VYZ95" s="261"/>
      <c r="VZA95" s="261"/>
      <c r="VZB95" s="273"/>
      <c r="VZC95" s="273"/>
      <c r="VZD95"/>
      <c r="VZE95" s="110"/>
      <c r="VZF95" s="91"/>
      <c r="VZG95" s="261"/>
      <c r="VZH95" s="261"/>
      <c r="VZI95" s="261"/>
      <c r="VZJ95" s="273"/>
      <c r="VZK95" s="273"/>
      <c r="VZL95"/>
      <c r="VZM95" s="110"/>
      <c r="VZN95" s="91"/>
      <c r="VZO95" s="261"/>
      <c r="VZP95" s="261"/>
      <c r="VZQ95" s="261"/>
      <c r="VZR95" s="273"/>
      <c r="VZS95" s="273"/>
      <c r="VZT95"/>
      <c r="VZU95" s="110"/>
      <c r="VZV95" s="91"/>
      <c r="VZW95" s="261"/>
      <c r="VZX95" s="261"/>
      <c r="VZY95" s="261"/>
      <c r="VZZ95" s="273"/>
      <c r="WAA95" s="273"/>
      <c r="WAB95"/>
      <c r="WAC95" s="110"/>
      <c r="WAD95" s="91"/>
      <c r="WAE95" s="261"/>
      <c r="WAF95" s="261"/>
      <c r="WAG95" s="261"/>
      <c r="WAH95" s="273"/>
      <c r="WAI95" s="273"/>
      <c r="WAJ95"/>
      <c r="WAK95" s="110"/>
      <c r="WAL95" s="91"/>
      <c r="WAM95" s="261"/>
      <c r="WAN95" s="261"/>
      <c r="WAO95" s="261"/>
      <c r="WAP95" s="273"/>
      <c r="WAQ95" s="273"/>
      <c r="WAR95"/>
      <c r="WAS95" s="110"/>
      <c r="WAT95" s="91"/>
      <c r="WAU95" s="261"/>
      <c r="WAV95" s="261"/>
      <c r="WAW95" s="261"/>
      <c r="WAX95" s="273"/>
      <c r="WAY95" s="273"/>
      <c r="WAZ95"/>
      <c r="WBA95" s="110"/>
      <c r="WBB95" s="91"/>
      <c r="WBC95" s="261"/>
      <c r="WBD95" s="261"/>
      <c r="WBE95" s="261"/>
      <c r="WBF95" s="273"/>
      <c r="WBG95" s="273"/>
      <c r="WBH95"/>
      <c r="WBI95" s="110"/>
      <c r="WBJ95" s="91"/>
      <c r="WBK95" s="261"/>
      <c r="WBL95" s="261"/>
      <c r="WBM95" s="261"/>
      <c r="WBN95" s="273"/>
      <c r="WBO95" s="273"/>
      <c r="WBP95"/>
      <c r="WBQ95" s="110"/>
      <c r="WBR95" s="91"/>
      <c r="WBS95" s="261"/>
      <c r="WBT95" s="261"/>
      <c r="WBU95" s="261"/>
      <c r="WBV95" s="273"/>
      <c r="WBW95" s="273"/>
      <c r="WBX95"/>
      <c r="WBY95" s="110"/>
      <c r="WBZ95" s="91"/>
      <c r="WCA95" s="261"/>
      <c r="WCB95" s="261"/>
      <c r="WCC95" s="261"/>
      <c r="WCD95" s="273"/>
      <c r="WCE95" s="273"/>
      <c r="WCF95"/>
      <c r="WCG95" s="110"/>
      <c r="WCH95" s="91"/>
      <c r="WCI95" s="261"/>
      <c r="WCJ95" s="261"/>
      <c r="WCK95" s="261"/>
      <c r="WCL95" s="273"/>
      <c r="WCM95" s="273"/>
      <c r="WCN95"/>
      <c r="WCO95" s="110"/>
      <c r="WCP95" s="91"/>
      <c r="WCQ95" s="261"/>
      <c r="WCR95" s="261"/>
      <c r="WCS95" s="261"/>
      <c r="WCT95" s="273"/>
      <c r="WCU95" s="273"/>
      <c r="WCV95"/>
      <c r="WCW95" s="110"/>
      <c r="WCX95" s="91"/>
      <c r="WCY95" s="261"/>
      <c r="WCZ95" s="261"/>
      <c r="WDA95" s="261"/>
      <c r="WDB95" s="273"/>
      <c r="WDC95" s="273"/>
      <c r="WDD95"/>
      <c r="WDE95" s="110"/>
      <c r="WDF95" s="91"/>
      <c r="WDG95" s="261"/>
      <c r="WDH95" s="261"/>
      <c r="WDI95" s="261"/>
      <c r="WDJ95" s="273"/>
      <c r="WDK95" s="273"/>
      <c r="WDL95"/>
      <c r="WDM95" s="110"/>
      <c r="WDN95" s="91"/>
      <c r="WDO95" s="261"/>
      <c r="WDP95" s="261"/>
      <c r="WDQ95" s="261"/>
      <c r="WDR95" s="273"/>
      <c r="WDS95" s="273"/>
      <c r="WDT95"/>
      <c r="WDU95" s="110"/>
      <c r="WDV95" s="91"/>
      <c r="WDW95" s="261"/>
      <c r="WDX95" s="261"/>
      <c r="WDY95" s="261"/>
      <c r="WDZ95" s="273"/>
      <c r="WEA95" s="273"/>
      <c r="WEB95"/>
      <c r="WEC95" s="110"/>
      <c r="WED95" s="91"/>
      <c r="WEE95" s="261"/>
      <c r="WEF95" s="261"/>
      <c r="WEG95" s="261"/>
      <c r="WEH95" s="273"/>
      <c r="WEI95" s="273"/>
      <c r="WEJ95"/>
      <c r="WEK95" s="110"/>
      <c r="WEL95" s="91"/>
      <c r="WEM95" s="261"/>
      <c r="WEN95" s="261"/>
      <c r="WEO95" s="261"/>
      <c r="WEP95" s="273"/>
      <c r="WEQ95" s="273"/>
      <c r="WER95"/>
      <c r="WES95" s="110"/>
      <c r="WET95" s="91"/>
      <c r="WEU95" s="261"/>
      <c r="WEV95" s="261"/>
      <c r="WEW95" s="261"/>
      <c r="WEX95" s="273"/>
      <c r="WEY95" s="273"/>
      <c r="WEZ95"/>
      <c r="WFA95" s="110"/>
      <c r="WFB95" s="91"/>
      <c r="WFC95" s="261"/>
      <c r="WFD95" s="261"/>
      <c r="WFE95" s="261"/>
      <c r="WFF95" s="273"/>
      <c r="WFG95" s="273"/>
      <c r="WFH95"/>
      <c r="WFI95" s="110"/>
      <c r="WFJ95" s="91"/>
      <c r="WFK95" s="261"/>
      <c r="WFL95" s="261"/>
      <c r="WFM95" s="261"/>
      <c r="WFN95" s="273"/>
      <c r="WFO95" s="273"/>
      <c r="WFP95"/>
      <c r="WFQ95" s="110"/>
      <c r="WFR95" s="91"/>
      <c r="WFS95" s="261"/>
      <c r="WFT95" s="261"/>
      <c r="WFU95" s="261"/>
      <c r="WFV95" s="273"/>
      <c r="WFW95" s="273"/>
      <c r="WFX95"/>
      <c r="WFY95" s="110"/>
      <c r="WFZ95" s="91"/>
      <c r="WGA95" s="261"/>
      <c r="WGB95" s="261"/>
      <c r="WGC95" s="261"/>
      <c r="WGD95" s="273"/>
      <c r="WGE95" s="273"/>
      <c r="WGF95"/>
      <c r="WGG95" s="110"/>
      <c r="WGH95" s="91"/>
      <c r="WGI95" s="261"/>
      <c r="WGJ95" s="261"/>
      <c r="WGK95" s="261"/>
      <c r="WGL95" s="273"/>
      <c r="WGM95" s="273"/>
      <c r="WGN95"/>
      <c r="WGO95" s="110"/>
      <c r="WGP95" s="91"/>
      <c r="WGQ95" s="261"/>
      <c r="WGR95" s="261"/>
      <c r="WGS95" s="261"/>
      <c r="WGT95" s="273"/>
      <c r="WGU95" s="273"/>
      <c r="WGV95"/>
      <c r="WGW95" s="110"/>
      <c r="WGX95" s="91"/>
      <c r="WGY95" s="261"/>
      <c r="WGZ95" s="261"/>
      <c r="WHA95" s="261"/>
      <c r="WHB95" s="273"/>
      <c r="WHC95" s="273"/>
      <c r="WHD95"/>
      <c r="WHE95" s="110"/>
      <c r="WHF95" s="91"/>
      <c r="WHG95" s="261"/>
      <c r="WHH95" s="261"/>
      <c r="WHI95" s="261"/>
      <c r="WHJ95" s="273"/>
      <c r="WHK95" s="273"/>
      <c r="WHL95"/>
      <c r="WHM95" s="110"/>
      <c r="WHN95" s="91"/>
      <c r="WHO95" s="261"/>
      <c r="WHP95" s="261"/>
      <c r="WHQ95" s="261"/>
      <c r="WHR95" s="273"/>
      <c r="WHS95" s="273"/>
      <c r="WHT95"/>
      <c r="WHU95" s="110"/>
      <c r="WHV95" s="91"/>
      <c r="WHW95" s="261"/>
      <c r="WHX95" s="261"/>
      <c r="WHY95" s="261"/>
      <c r="WHZ95" s="273"/>
      <c r="WIA95" s="273"/>
      <c r="WIB95"/>
      <c r="WIC95" s="110"/>
      <c r="WID95" s="91"/>
      <c r="WIE95" s="261"/>
      <c r="WIF95" s="261"/>
      <c r="WIG95" s="261"/>
      <c r="WIH95" s="273"/>
      <c r="WII95" s="273"/>
      <c r="WIJ95"/>
      <c r="WIK95" s="110"/>
      <c r="WIL95" s="91"/>
      <c r="WIM95" s="261"/>
      <c r="WIN95" s="261"/>
      <c r="WIO95" s="261"/>
      <c r="WIP95" s="273"/>
      <c r="WIQ95" s="273"/>
      <c r="WIR95"/>
      <c r="WIS95" s="110"/>
      <c r="WIT95" s="91"/>
      <c r="WIU95" s="261"/>
      <c r="WIV95" s="261"/>
      <c r="WIW95" s="261"/>
      <c r="WIX95" s="273"/>
      <c r="WIY95" s="273"/>
      <c r="WIZ95"/>
      <c r="WJA95" s="110"/>
      <c r="WJB95" s="91"/>
      <c r="WJC95" s="261"/>
      <c r="WJD95" s="261"/>
      <c r="WJE95" s="261"/>
      <c r="WJF95" s="273"/>
      <c r="WJG95" s="273"/>
      <c r="WJH95"/>
      <c r="WJI95" s="110"/>
      <c r="WJJ95" s="91"/>
      <c r="WJK95" s="261"/>
      <c r="WJL95" s="261"/>
      <c r="WJM95" s="261"/>
      <c r="WJN95" s="273"/>
      <c r="WJO95" s="273"/>
      <c r="WJP95"/>
      <c r="WJQ95" s="110"/>
      <c r="WJR95" s="91"/>
      <c r="WJS95" s="261"/>
      <c r="WJT95" s="261"/>
      <c r="WJU95" s="261"/>
      <c r="WJV95" s="273"/>
      <c r="WJW95" s="273"/>
      <c r="WJX95"/>
      <c r="WJY95" s="110"/>
      <c r="WJZ95" s="91"/>
      <c r="WKA95" s="261"/>
      <c r="WKB95" s="261"/>
      <c r="WKC95" s="261"/>
      <c r="WKD95" s="273"/>
      <c r="WKE95" s="273"/>
      <c r="WKF95"/>
      <c r="WKG95" s="110"/>
      <c r="WKH95" s="91"/>
      <c r="WKI95" s="261"/>
      <c r="WKJ95" s="261"/>
      <c r="WKK95" s="261"/>
      <c r="WKL95" s="273"/>
      <c r="WKM95" s="273"/>
      <c r="WKN95"/>
      <c r="WKO95" s="110"/>
      <c r="WKP95" s="91"/>
      <c r="WKQ95" s="261"/>
      <c r="WKR95" s="261"/>
      <c r="WKS95" s="261"/>
      <c r="WKT95" s="273"/>
      <c r="WKU95" s="273"/>
      <c r="WKV95"/>
      <c r="WKW95" s="110"/>
      <c r="WKX95" s="91"/>
      <c r="WKY95" s="261"/>
      <c r="WKZ95" s="261"/>
      <c r="WLA95" s="261"/>
      <c r="WLB95" s="273"/>
      <c r="WLC95" s="273"/>
      <c r="WLD95"/>
      <c r="WLE95" s="110"/>
      <c r="WLF95" s="91"/>
      <c r="WLG95" s="261"/>
      <c r="WLH95" s="261"/>
      <c r="WLI95" s="261"/>
      <c r="WLJ95" s="273"/>
      <c r="WLK95" s="273"/>
      <c r="WLL95"/>
      <c r="WLM95" s="110"/>
      <c r="WLN95" s="91"/>
      <c r="WLO95" s="261"/>
      <c r="WLP95" s="261"/>
      <c r="WLQ95" s="261"/>
      <c r="WLR95" s="273"/>
      <c r="WLS95" s="273"/>
      <c r="WLT95"/>
      <c r="WLU95" s="110"/>
      <c r="WLV95" s="91"/>
      <c r="WLW95" s="261"/>
      <c r="WLX95" s="261"/>
      <c r="WLY95" s="261"/>
      <c r="WLZ95" s="273"/>
      <c r="WMA95" s="273"/>
      <c r="WMB95"/>
      <c r="WMC95" s="110"/>
      <c r="WMD95" s="91"/>
      <c r="WME95" s="261"/>
      <c r="WMF95" s="261"/>
      <c r="WMG95" s="261"/>
      <c r="WMH95" s="273"/>
      <c r="WMI95" s="273"/>
      <c r="WMJ95"/>
      <c r="WMK95" s="110"/>
      <c r="WML95" s="91"/>
      <c r="WMM95" s="261"/>
      <c r="WMN95" s="261"/>
      <c r="WMO95" s="261"/>
      <c r="WMP95" s="273"/>
      <c r="WMQ95" s="273"/>
      <c r="WMR95"/>
      <c r="WMS95" s="110"/>
      <c r="WMT95" s="91"/>
      <c r="WMU95" s="261"/>
      <c r="WMV95" s="261"/>
      <c r="WMW95" s="261"/>
      <c r="WMX95" s="273"/>
      <c r="WMY95" s="273"/>
      <c r="WMZ95"/>
      <c r="WNA95" s="110"/>
      <c r="WNB95" s="91"/>
      <c r="WNC95" s="261"/>
      <c r="WND95" s="261"/>
      <c r="WNE95" s="261"/>
      <c r="WNF95" s="273"/>
      <c r="WNG95" s="273"/>
      <c r="WNH95"/>
      <c r="WNI95" s="110"/>
      <c r="WNJ95" s="91"/>
      <c r="WNK95" s="261"/>
      <c r="WNL95" s="261"/>
      <c r="WNM95" s="261"/>
      <c r="WNN95" s="273"/>
      <c r="WNO95" s="273"/>
      <c r="WNP95"/>
      <c r="WNQ95" s="110"/>
      <c r="WNR95" s="91"/>
      <c r="WNS95" s="261"/>
      <c r="WNT95" s="261"/>
      <c r="WNU95" s="261"/>
      <c r="WNV95" s="273"/>
      <c r="WNW95" s="273"/>
      <c r="WNX95"/>
      <c r="WNY95" s="110"/>
      <c r="WNZ95" s="91"/>
      <c r="WOA95" s="261"/>
      <c r="WOB95" s="261"/>
      <c r="WOC95" s="261"/>
      <c r="WOD95" s="273"/>
      <c r="WOE95" s="273"/>
      <c r="WOF95"/>
      <c r="WOG95" s="110"/>
      <c r="WOH95" s="91"/>
      <c r="WOI95" s="261"/>
      <c r="WOJ95" s="261"/>
      <c r="WOK95" s="261"/>
      <c r="WOL95" s="273"/>
      <c r="WOM95" s="273"/>
      <c r="WON95"/>
      <c r="WOO95" s="110"/>
      <c r="WOP95" s="91"/>
      <c r="WOQ95" s="261"/>
      <c r="WOR95" s="261"/>
      <c r="WOS95" s="261"/>
      <c r="WOT95" s="273"/>
      <c r="WOU95" s="273"/>
      <c r="WOV95"/>
      <c r="WOW95" s="110"/>
      <c r="WOX95" s="91"/>
      <c r="WOY95" s="261"/>
      <c r="WOZ95" s="261"/>
      <c r="WPA95" s="261"/>
      <c r="WPB95" s="273"/>
      <c r="WPC95" s="273"/>
      <c r="WPD95"/>
      <c r="WPE95" s="110"/>
      <c r="WPF95" s="91"/>
      <c r="WPG95" s="261"/>
      <c r="WPH95" s="261"/>
      <c r="WPI95" s="261"/>
      <c r="WPJ95" s="273"/>
      <c r="WPK95" s="273"/>
      <c r="WPL95"/>
      <c r="WPM95" s="110"/>
      <c r="WPN95" s="91"/>
      <c r="WPO95" s="261"/>
      <c r="WPP95" s="261"/>
      <c r="WPQ95" s="261"/>
      <c r="WPR95" s="273"/>
      <c r="WPS95" s="273"/>
      <c r="WPT95"/>
      <c r="WPU95" s="110"/>
      <c r="WPV95" s="91"/>
      <c r="WPW95" s="261"/>
      <c r="WPX95" s="261"/>
      <c r="WPY95" s="261"/>
      <c r="WPZ95" s="273"/>
      <c r="WQA95" s="273"/>
      <c r="WQB95"/>
      <c r="WQC95" s="110"/>
      <c r="WQD95" s="91"/>
      <c r="WQE95" s="261"/>
      <c r="WQF95" s="261"/>
      <c r="WQG95" s="261"/>
      <c r="WQH95" s="273"/>
      <c r="WQI95" s="273"/>
      <c r="WQJ95"/>
      <c r="WQK95" s="110"/>
      <c r="WQL95" s="91"/>
      <c r="WQM95" s="261"/>
      <c r="WQN95" s="261"/>
      <c r="WQO95" s="261"/>
      <c r="WQP95" s="273"/>
      <c r="WQQ95" s="273"/>
      <c r="WQR95"/>
      <c r="WQS95" s="110"/>
      <c r="WQT95" s="91"/>
      <c r="WQU95" s="261"/>
      <c r="WQV95" s="261"/>
      <c r="WQW95" s="261"/>
      <c r="WQX95" s="273"/>
      <c r="WQY95" s="273"/>
      <c r="WQZ95"/>
      <c r="WRA95" s="110"/>
      <c r="WRB95" s="91"/>
      <c r="WRC95" s="261"/>
      <c r="WRD95" s="261"/>
      <c r="WRE95" s="261"/>
      <c r="WRF95" s="273"/>
      <c r="WRG95" s="273"/>
      <c r="WRH95"/>
      <c r="WRI95" s="110"/>
      <c r="WRJ95" s="91"/>
      <c r="WRK95" s="261"/>
      <c r="WRL95" s="261"/>
      <c r="WRM95" s="261"/>
      <c r="WRN95" s="273"/>
      <c r="WRO95" s="273"/>
      <c r="WRP95"/>
      <c r="WRQ95" s="110"/>
      <c r="WRR95" s="91"/>
      <c r="WRS95" s="261"/>
      <c r="WRT95" s="261"/>
      <c r="WRU95" s="261"/>
      <c r="WRV95" s="273"/>
      <c r="WRW95" s="273"/>
      <c r="WRX95"/>
      <c r="WRY95" s="110"/>
      <c r="WRZ95" s="91"/>
      <c r="WSA95" s="261"/>
      <c r="WSB95" s="261"/>
      <c r="WSC95" s="261"/>
      <c r="WSD95" s="273"/>
      <c r="WSE95" s="273"/>
      <c r="WSF95"/>
      <c r="WSG95" s="110"/>
      <c r="WSH95" s="91"/>
      <c r="WSI95" s="261"/>
      <c r="WSJ95" s="261"/>
      <c r="WSK95" s="261"/>
      <c r="WSL95" s="273"/>
      <c r="WSM95" s="273"/>
      <c r="WSN95"/>
      <c r="WSO95" s="110"/>
      <c r="WSP95" s="91"/>
      <c r="WSQ95" s="261"/>
      <c r="WSR95" s="261"/>
      <c r="WSS95" s="261"/>
      <c r="WST95" s="273"/>
      <c r="WSU95" s="273"/>
      <c r="WSV95"/>
      <c r="WSW95" s="110"/>
      <c r="WSX95" s="91"/>
      <c r="WSY95" s="261"/>
      <c r="WSZ95" s="261"/>
      <c r="WTA95" s="261"/>
      <c r="WTB95" s="273"/>
      <c r="WTC95" s="273"/>
      <c r="WTD95"/>
      <c r="WTE95" s="110"/>
      <c r="WTF95" s="91"/>
      <c r="WTG95" s="261"/>
      <c r="WTH95" s="261"/>
      <c r="WTI95" s="261"/>
      <c r="WTJ95" s="273"/>
      <c r="WTK95" s="273"/>
      <c r="WTL95"/>
      <c r="WTM95" s="110"/>
      <c r="WTN95" s="91"/>
      <c r="WTO95" s="261"/>
      <c r="WTP95" s="261"/>
      <c r="WTQ95" s="261"/>
      <c r="WTR95" s="273"/>
      <c r="WTS95" s="273"/>
      <c r="WTT95"/>
      <c r="WTU95" s="110"/>
      <c r="WTV95" s="91"/>
      <c r="WTW95" s="261"/>
      <c r="WTX95" s="261"/>
      <c r="WTY95" s="261"/>
      <c r="WTZ95" s="273"/>
      <c r="WUA95" s="273"/>
      <c r="WUB95"/>
      <c r="WUC95" s="110"/>
      <c r="WUD95" s="91"/>
      <c r="WUE95" s="261"/>
      <c r="WUF95" s="261"/>
      <c r="WUG95" s="261"/>
      <c r="WUH95" s="273"/>
      <c r="WUI95" s="273"/>
      <c r="WUJ95"/>
      <c r="WUK95" s="110"/>
      <c r="WUL95" s="91"/>
      <c r="WUM95" s="261"/>
      <c r="WUN95" s="261"/>
      <c r="WUO95" s="261"/>
      <c r="WUP95" s="273"/>
      <c r="WUQ95" s="273"/>
      <c r="WUR95"/>
      <c r="WUS95" s="110"/>
      <c r="WUT95" s="91"/>
      <c r="WUU95" s="261"/>
      <c r="WUV95" s="261"/>
      <c r="WUW95" s="261"/>
      <c r="WUX95" s="273"/>
      <c r="WUY95" s="273"/>
      <c r="WUZ95"/>
      <c r="WVA95" s="110"/>
      <c r="WVB95" s="91"/>
      <c r="WVC95" s="261"/>
      <c r="WVD95" s="261"/>
      <c r="WVE95" s="261"/>
      <c r="WVF95" s="273"/>
      <c r="WVG95" s="273"/>
      <c r="WVH95"/>
      <c r="WVI95" s="110"/>
      <c r="WVJ95" s="91"/>
      <c r="WVK95" s="261"/>
      <c r="WVL95" s="261"/>
      <c r="WVM95" s="261"/>
      <c r="WVN95" s="273"/>
      <c r="WVO95" s="273"/>
      <c r="WVP95"/>
      <c r="WVQ95" s="110"/>
      <c r="WVR95" s="91"/>
      <c r="WVS95" s="261"/>
      <c r="WVT95" s="261"/>
      <c r="WVU95" s="261"/>
      <c r="WVV95" s="273"/>
      <c r="WVW95" s="273"/>
      <c r="WVX95"/>
      <c r="WVY95" s="110"/>
      <c r="WVZ95" s="91"/>
      <c r="WWA95" s="261"/>
      <c r="WWB95" s="261"/>
      <c r="WWC95" s="261"/>
      <c r="WWD95" s="273"/>
      <c r="WWE95" s="273"/>
      <c r="WWF95"/>
      <c r="WWG95" s="110"/>
      <c r="WWH95" s="91"/>
      <c r="WWI95" s="261"/>
      <c r="WWJ95" s="261"/>
      <c r="WWK95" s="261"/>
      <c r="WWL95" s="273"/>
      <c r="WWM95" s="273"/>
      <c r="WWN95"/>
      <c r="WWO95" s="110"/>
      <c r="WWP95" s="91"/>
      <c r="WWQ95" s="261"/>
      <c r="WWR95" s="261"/>
      <c r="WWS95" s="261"/>
      <c r="WWT95" s="273"/>
      <c r="WWU95" s="273"/>
      <c r="WWV95"/>
      <c r="WWW95" s="110"/>
      <c r="WWX95" s="91"/>
      <c r="WWY95" s="261"/>
      <c r="WWZ95" s="261"/>
      <c r="WXA95" s="261"/>
      <c r="WXB95" s="273"/>
      <c r="WXC95" s="273"/>
      <c r="WXD95"/>
      <c r="WXE95" s="110"/>
      <c r="WXF95" s="91"/>
      <c r="WXG95" s="261"/>
      <c r="WXH95" s="261"/>
      <c r="WXI95" s="261"/>
      <c r="WXJ95" s="273"/>
      <c r="WXK95" s="273"/>
      <c r="WXL95"/>
      <c r="WXM95" s="110"/>
      <c r="WXN95" s="91"/>
      <c r="WXO95" s="261"/>
      <c r="WXP95" s="261"/>
      <c r="WXQ95" s="261"/>
      <c r="WXR95" s="273"/>
      <c r="WXS95" s="273"/>
      <c r="WXT95"/>
      <c r="WXU95" s="110"/>
      <c r="WXV95" s="91"/>
      <c r="WXW95" s="261"/>
      <c r="WXX95" s="261"/>
      <c r="WXY95" s="261"/>
      <c r="WXZ95" s="273"/>
      <c r="WYA95" s="273"/>
      <c r="WYB95"/>
      <c r="WYC95" s="110"/>
      <c r="WYD95" s="91"/>
      <c r="WYE95" s="261"/>
      <c r="WYF95" s="261"/>
      <c r="WYG95" s="261"/>
      <c r="WYH95" s="273"/>
      <c r="WYI95" s="273"/>
      <c r="WYJ95"/>
      <c r="WYK95" s="110"/>
      <c r="WYL95" s="91"/>
      <c r="WYM95" s="261"/>
      <c r="WYN95" s="261"/>
      <c r="WYO95" s="261"/>
      <c r="WYP95" s="273"/>
      <c r="WYQ95" s="273"/>
      <c r="WYR95"/>
      <c r="WYS95" s="110"/>
      <c r="WYT95" s="91"/>
      <c r="WYU95" s="261"/>
      <c r="WYV95" s="261"/>
      <c r="WYW95" s="261"/>
      <c r="WYX95" s="273"/>
      <c r="WYY95" s="273"/>
      <c r="WYZ95"/>
      <c r="WZA95" s="110"/>
      <c r="WZB95" s="91"/>
      <c r="WZC95" s="261"/>
      <c r="WZD95" s="261"/>
      <c r="WZE95" s="261"/>
      <c r="WZF95" s="273"/>
      <c r="WZG95" s="273"/>
      <c r="WZH95"/>
      <c r="WZI95" s="110"/>
      <c r="WZJ95" s="91"/>
      <c r="WZK95" s="261"/>
      <c r="WZL95" s="261"/>
      <c r="WZM95" s="261"/>
      <c r="WZN95" s="273"/>
      <c r="WZO95" s="273"/>
      <c r="WZP95"/>
      <c r="WZQ95" s="110"/>
      <c r="WZR95" s="91"/>
      <c r="WZS95" s="261"/>
      <c r="WZT95" s="261"/>
      <c r="WZU95" s="261"/>
      <c r="WZV95" s="273"/>
      <c r="WZW95" s="273"/>
      <c r="WZX95"/>
      <c r="WZY95" s="110"/>
      <c r="WZZ95" s="91"/>
      <c r="XAA95" s="261"/>
      <c r="XAB95" s="261"/>
      <c r="XAC95" s="261"/>
      <c r="XAD95" s="273"/>
      <c r="XAE95" s="273"/>
      <c r="XAF95"/>
      <c r="XAG95" s="110"/>
      <c r="XAH95" s="91"/>
      <c r="XAI95" s="261"/>
      <c r="XAJ95" s="261"/>
      <c r="XAK95" s="261"/>
      <c r="XAL95" s="273"/>
      <c r="XAM95" s="273"/>
      <c r="XAN95"/>
      <c r="XAO95" s="110"/>
      <c r="XAP95" s="91"/>
      <c r="XAQ95" s="261"/>
      <c r="XAR95" s="261"/>
      <c r="XAS95" s="261"/>
      <c r="XAT95" s="273"/>
      <c r="XAU95" s="273"/>
      <c r="XAV95"/>
      <c r="XAW95" s="110"/>
      <c r="XAX95" s="91"/>
      <c r="XAY95" s="261"/>
      <c r="XAZ95" s="261"/>
      <c r="XBA95" s="261"/>
      <c r="XBB95" s="273"/>
      <c r="XBC95" s="273"/>
      <c r="XBD95"/>
      <c r="XBE95" s="110"/>
      <c r="XBF95" s="91"/>
      <c r="XBG95" s="261"/>
      <c r="XBH95" s="261"/>
      <c r="XBI95" s="261"/>
      <c r="XBJ95" s="273"/>
      <c r="XBK95" s="273"/>
      <c r="XBL95"/>
      <c r="XBM95" s="110"/>
      <c r="XBN95" s="91"/>
      <c r="XBO95" s="261"/>
      <c r="XBP95" s="261"/>
      <c r="XBQ95" s="261"/>
      <c r="XBR95" s="273"/>
      <c r="XBS95" s="273"/>
      <c r="XBT95"/>
      <c r="XBU95" s="110"/>
      <c r="XBV95" s="91"/>
      <c r="XBW95" s="261"/>
      <c r="XBX95" s="261"/>
      <c r="XBY95" s="261"/>
      <c r="XBZ95" s="273"/>
      <c r="XCA95" s="273"/>
      <c r="XCB95"/>
      <c r="XCC95" s="110"/>
      <c r="XCD95" s="91"/>
      <c r="XCE95" s="261"/>
      <c r="XCF95" s="261"/>
      <c r="XCG95" s="261"/>
      <c r="XCH95" s="273"/>
      <c r="XCI95" s="273"/>
      <c r="XCJ95"/>
      <c r="XCK95" s="110"/>
      <c r="XCL95" s="91"/>
      <c r="XCM95" s="261"/>
      <c r="XCN95" s="261"/>
      <c r="XCO95" s="261"/>
      <c r="XCP95" s="273"/>
      <c r="XCQ95" s="273"/>
      <c r="XCR95"/>
      <c r="XCS95" s="110"/>
      <c r="XCT95" s="91"/>
      <c r="XCU95" s="261"/>
      <c r="XCV95" s="261"/>
      <c r="XCW95" s="261"/>
      <c r="XCX95" s="273"/>
      <c r="XCY95" s="273"/>
      <c r="XCZ95"/>
      <c r="XDA95" s="110"/>
      <c r="XDB95" s="91"/>
      <c r="XDC95" s="261"/>
      <c r="XDD95" s="261"/>
      <c r="XDE95" s="261"/>
      <c r="XDF95" s="273"/>
      <c r="XDG95" s="273"/>
      <c r="XDH95"/>
      <c r="XDI95" s="110"/>
      <c r="XDJ95" s="91"/>
      <c r="XDK95" s="261"/>
      <c r="XDL95" s="261"/>
      <c r="XDM95" s="261"/>
      <c r="XDN95" s="273"/>
      <c r="XDO95" s="273"/>
      <c r="XDP95"/>
      <c r="XDQ95" s="110"/>
      <c r="XDR95" s="91"/>
      <c r="XDS95" s="261"/>
      <c r="XDT95" s="261"/>
      <c r="XDU95" s="261"/>
      <c r="XDV95" s="273"/>
      <c r="XDW95" s="273"/>
      <c r="XDX95"/>
      <c r="XDY95" s="110"/>
      <c r="XDZ95" s="91"/>
      <c r="XEA95" s="261"/>
      <c r="XEB95" s="261"/>
      <c r="XEC95" s="261"/>
      <c r="XED95" s="273"/>
      <c r="XEE95" s="273"/>
      <c r="XEF95"/>
      <c r="XEG95" s="110"/>
      <c r="XEH95" s="91"/>
      <c r="XEI95" s="261"/>
      <c r="XEJ95" s="261"/>
      <c r="XEK95" s="261"/>
      <c r="XEL95" s="273"/>
      <c r="XEM95" s="273"/>
      <c r="XEN95"/>
      <c r="XEO95" s="110"/>
      <c r="XEP95" s="91"/>
      <c r="XEQ95" s="261"/>
      <c r="XER95" s="261"/>
      <c r="XES95" s="261"/>
      <c r="XET95" s="273"/>
      <c r="XEU95" s="273"/>
      <c r="XEV95"/>
      <c r="XEW95" s="110"/>
      <c r="XEX95" s="91"/>
      <c r="XEY95" s="261"/>
      <c r="XEZ95" s="261"/>
      <c r="XFA95" s="261"/>
      <c r="XFB95" s="273"/>
      <c r="XFC95" s="273"/>
      <c r="XFD95"/>
    </row>
    <row r="96" spans="1:16384" x14ac:dyDescent="0.25">
      <c r="A96" s="110"/>
      <c r="B96" s="91" t="s">
        <v>705</v>
      </c>
      <c r="C96" s="261">
        <v>1735.82</v>
      </c>
      <c r="D96" s="261">
        <v>157.80000000000001</v>
      </c>
      <c r="E96" s="261">
        <v>1578.02</v>
      </c>
      <c r="F96" s="273" t="s">
        <v>109</v>
      </c>
      <c r="G96" s="273" t="s">
        <v>707</v>
      </c>
      <c r="H96" t="s">
        <v>358</v>
      </c>
      <c r="I96" s="110"/>
      <c r="J96" s="91"/>
      <c r="K96" s="261"/>
      <c r="L96" s="261"/>
      <c r="M96" s="261"/>
      <c r="N96" s="273"/>
      <c r="O96" s="273"/>
      <c r="P96"/>
      <c r="Q96" s="110"/>
      <c r="R96" s="91"/>
      <c r="S96" s="261"/>
      <c r="T96" s="261"/>
      <c r="U96" s="261"/>
      <c r="V96" s="273"/>
      <c r="W96" s="273"/>
      <c r="X96"/>
      <c r="Y96" s="110"/>
      <c r="Z96" s="91"/>
      <c r="AA96" s="261"/>
      <c r="AB96" s="261"/>
      <c r="AC96" s="261"/>
      <c r="AD96" s="273"/>
      <c r="AE96" s="273"/>
      <c r="AF96"/>
      <c r="AG96" s="110"/>
      <c r="AH96" s="91"/>
      <c r="AI96" s="261"/>
      <c r="AJ96" s="261"/>
      <c r="AK96" s="261"/>
      <c r="AL96" s="273"/>
      <c r="AM96" s="273"/>
      <c r="AN96"/>
      <c r="AO96" s="110"/>
      <c r="AP96" s="91"/>
      <c r="AQ96" s="261"/>
      <c r="AR96" s="261"/>
      <c r="AS96" s="261"/>
      <c r="AT96" s="273"/>
      <c r="AU96" s="273"/>
      <c r="AV96"/>
      <c r="AW96" s="110"/>
      <c r="AX96" s="91"/>
      <c r="AY96" s="261"/>
      <c r="AZ96" s="261"/>
      <c r="BA96" s="261"/>
      <c r="BB96" s="273"/>
      <c r="BC96" s="273"/>
      <c r="BD96"/>
      <c r="BE96" s="110"/>
      <c r="BF96" s="91"/>
      <c r="BG96" s="261"/>
      <c r="BH96" s="261"/>
      <c r="BI96" s="261"/>
      <c r="BJ96" s="273"/>
      <c r="BK96" s="273"/>
      <c r="BL96"/>
      <c r="BM96" s="110"/>
      <c r="BN96" s="91"/>
      <c r="BO96" s="261"/>
      <c r="BP96" s="261"/>
      <c r="BQ96" s="261"/>
      <c r="BR96" s="273"/>
      <c r="BS96" s="273"/>
      <c r="BT96"/>
      <c r="BU96" s="110"/>
      <c r="BV96" s="91"/>
      <c r="BW96" s="261"/>
      <c r="BX96" s="261"/>
      <c r="BY96" s="261"/>
      <c r="BZ96" s="273"/>
      <c r="CA96" s="273"/>
      <c r="CB96"/>
      <c r="CC96" s="110"/>
      <c r="CD96" s="91"/>
      <c r="CE96" s="261"/>
      <c r="CF96" s="261"/>
      <c r="CG96" s="261"/>
      <c r="CH96" s="273"/>
      <c r="CI96" s="273"/>
      <c r="CJ96"/>
      <c r="CK96" s="110"/>
      <c r="CL96" s="91"/>
      <c r="CM96" s="261"/>
      <c r="CN96" s="261"/>
      <c r="CO96" s="261"/>
      <c r="CP96" s="273"/>
      <c r="CQ96" s="273"/>
      <c r="CR96"/>
      <c r="CS96" s="110"/>
      <c r="CT96" s="91"/>
      <c r="CU96" s="261"/>
      <c r="CV96" s="261"/>
      <c r="CW96" s="261"/>
      <c r="CX96" s="273"/>
      <c r="CY96" s="273"/>
      <c r="CZ96"/>
      <c r="DA96" s="110"/>
      <c r="DB96" s="91"/>
      <c r="DC96" s="261"/>
      <c r="DD96" s="261"/>
      <c r="DE96" s="261"/>
      <c r="DF96" s="273"/>
      <c r="DG96" s="273"/>
      <c r="DH96"/>
      <c r="DI96" s="110"/>
      <c r="DJ96" s="91"/>
      <c r="DK96" s="261"/>
      <c r="DL96" s="261"/>
      <c r="DM96" s="261"/>
      <c r="DN96" s="273"/>
      <c r="DO96" s="273"/>
      <c r="DP96"/>
      <c r="DQ96" s="110"/>
      <c r="DR96" s="91"/>
      <c r="DS96" s="261"/>
      <c r="DT96" s="261"/>
      <c r="DU96" s="261"/>
      <c r="DV96" s="273"/>
      <c r="DW96" s="273"/>
      <c r="DX96"/>
      <c r="DY96" s="110"/>
      <c r="DZ96" s="91"/>
      <c r="EA96" s="261"/>
      <c r="EB96" s="261"/>
      <c r="EC96" s="261"/>
      <c r="ED96" s="273"/>
      <c r="EE96" s="273"/>
      <c r="EF96"/>
      <c r="EG96" s="110"/>
      <c r="EH96" s="91"/>
      <c r="EI96" s="261"/>
      <c r="EJ96" s="261"/>
      <c r="EK96" s="261"/>
      <c r="EL96" s="273"/>
      <c r="EM96" s="273"/>
      <c r="EN96"/>
      <c r="EO96" s="110"/>
      <c r="EP96" s="91"/>
      <c r="EQ96" s="261"/>
      <c r="ER96" s="261"/>
      <c r="ES96" s="261"/>
      <c r="ET96" s="273"/>
      <c r="EU96" s="273"/>
      <c r="EV96"/>
      <c r="EW96" s="110"/>
      <c r="EX96" s="91"/>
      <c r="EY96" s="261"/>
      <c r="EZ96" s="261"/>
      <c r="FA96" s="261"/>
      <c r="FB96" s="273"/>
      <c r="FC96" s="273"/>
      <c r="FD96"/>
      <c r="FE96" s="110"/>
      <c r="FF96" s="91"/>
      <c r="FG96" s="261"/>
      <c r="FH96" s="261"/>
      <c r="FI96" s="261"/>
      <c r="FJ96" s="273"/>
      <c r="FK96" s="273"/>
      <c r="FL96"/>
      <c r="FM96" s="110"/>
      <c r="FN96" s="91"/>
      <c r="FO96" s="261"/>
      <c r="FP96" s="261"/>
      <c r="FQ96" s="261"/>
      <c r="FR96" s="273"/>
      <c r="FS96" s="273"/>
      <c r="FT96"/>
      <c r="FU96" s="110"/>
      <c r="FV96" s="91"/>
      <c r="FW96" s="261"/>
      <c r="FX96" s="261"/>
      <c r="FY96" s="261"/>
      <c r="FZ96" s="273"/>
      <c r="GA96" s="273"/>
      <c r="GB96"/>
      <c r="GC96" s="110"/>
      <c r="GD96" s="91"/>
      <c r="GE96" s="261"/>
      <c r="GF96" s="261"/>
      <c r="GG96" s="261"/>
      <c r="GH96" s="273"/>
      <c r="GI96" s="273"/>
      <c r="GJ96"/>
      <c r="GK96" s="110"/>
      <c r="GL96" s="91"/>
      <c r="GM96" s="261"/>
      <c r="GN96" s="261"/>
      <c r="GO96" s="261"/>
      <c r="GP96" s="273"/>
      <c r="GQ96" s="273"/>
      <c r="GR96"/>
      <c r="GS96" s="110"/>
      <c r="GT96" s="91"/>
      <c r="GU96" s="261"/>
      <c r="GV96" s="261"/>
      <c r="GW96" s="261"/>
      <c r="GX96" s="273"/>
      <c r="GY96" s="273"/>
      <c r="GZ96"/>
      <c r="HA96" s="110"/>
      <c r="HB96" s="91"/>
      <c r="HC96" s="261"/>
      <c r="HD96" s="261"/>
      <c r="HE96" s="261"/>
      <c r="HF96" s="273"/>
      <c r="HG96" s="273"/>
      <c r="HH96"/>
      <c r="HI96" s="110"/>
      <c r="HJ96" s="91"/>
      <c r="HK96" s="261"/>
      <c r="HL96" s="261"/>
      <c r="HM96" s="261"/>
      <c r="HN96" s="273"/>
      <c r="HO96" s="273"/>
      <c r="HP96"/>
      <c r="HQ96" s="110"/>
      <c r="HR96" s="91"/>
      <c r="HS96" s="261"/>
      <c r="HT96" s="261"/>
      <c r="HU96" s="261"/>
      <c r="HV96" s="273"/>
      <c r="HW96" s="273"/>
      <c r="HX96"/>
      <c r="HY96" s="110"/>
      <c r="HZ96" s="91"/>
      <c r="IA96" s="261"/>
      <c r="IB96" s="261"/>
      <c r="IC96" s="261"/>
      <c r="ID96" s="273"/>
      <c r="IE96" s="273"/>
      <c r="IF96"/>
      <c r="IG96" s="110"/>
      <c r="IH96" s="91"/>
      <c r="II96" s="261"/>
      <c r="IJ96" s="261"/>
      <c r="IK96" s="261"/>
      <c r="IL96" s="273"/>
      <c r="IM96" s="273"/>
      <c r="IN96"/>
      <c r="IO96" s="110"/>
      <c r="IP96" s="91"/>
      <c r="IQ96" s="261"/>
      <c r="IR96" s="261"/>
      <c r="IS96" s="261"/>
      <c r="IT96" s="273"/>
      <c r="IU96" s="273"/>
      <c r="IV96"/>
      <c r="IW96" s="110"/>
      <c r="IX96" s="91"/>
      <c r="IY96" s="261"/>
      <c r="IZ96" s="261"/>
      <c r="JA96" s="261"/>
      <c r="JB96" s="273"/>
      <c r="JC96" s="273"/>
      <c r="JD96"/>
      <c r="JE96" s="110"/>
      <c r="JF96" s="91"/>
      <c r="JG96" s="261"/>
      <c r="JH96" s="261"/>
      <c r="JI96" s="261"/>
      <c r="JJ96" s="273"/>
      <c r="JK96" s="273"/>
      <c r="JL96"/>
      <c r="JM96" s="110"/>
      <c r="JN96" s="91"/>
      <c r="JO96" s="261"/>
      <c r="JP96" s="261"/>
      <c r="JQ96" s="261"/>
      <c r="JR96" s="273"/>
      <c r="JS96" s="273"/>
      <c r="JT96"/>
      <c r="JU96" s="110"/>
      <c r="JV96" s="91"/>
      <c r="JW96" s="261"/>
      <c r="JX96" s="261"/>
      <c r="JY96" s="261"/>
      <c r="JZ96" s="273"/>
      <c r="KA96" s="273"/>
      <c r="KB96"/>
      <c r="KC96" s="110"/>
      <c r="KD96" s="91"/>
      <c r="KE96" s="261"/>
      <c r="KF96" s="261"/>
      <c r="KG96" s="261"/>
      <c r="KH96" s="273"/>
      <c r="KI96" s="273"/>
      <c r="KJ96"/>
      <c r="KK96" s="110"/>
      <c r="KL96" s="91"/>
      <c r="KM96" s="261"/>
      <c r="KN96" s="261"/>
      <c r="KO96" s="261"/>
      <c r="KP96" s="273"/>
      <c r="KQ96" s="273"/>
      <c r="KR96"/>
      <c r="KS96" s="110"/>
      <c r="KT96" s="91"/>
      <c r="KU96" s="261"/>
      <c r="KV96" s="261"/>
      <c r="KW96" s="261"/>
      <c r="KX96" s="273"/>
      <c r="KY96" s="273"/>
      <c r="KZ96"/>
      <c r="LA96" s="110"/>
      <c r="LB96" s="91"/>
      <c r="LC96" s="261"/>
      <c r="LD96" s="261"/>
      <c r="LE96" s="261"/>
      <c r="LF96" s="273"/>
      <c r="LG96" s="273"/>
      <c r="LH96"/>
      <c r="LI96" s="110"/>
      <c r="LJ96" s="91"/>
      <c r="LK96" s="261"/>
      <c r="LL96" s="261"/>
      <c r="LM96" s="261"/>
      <c r="LN96" s="273"/>
      <c r="LO96" s="273"/>
      <c r="LP96"/>
      <c r="LQ96" s="110"/>
      <c r="LR96" s="91"/>
      <c r="LS96" s="261"/>
      <c r="LT96" s="261"/>
      <c r="LU96" s="261"/>
      <c r="LV96" s="273"/>
      <c r="LW96" s="273"/>
      <c r="LX96"/>
      <c r="LY96" s="110"/>
      <c r="LZ96" s="91"/>
      <c r="MA96" s="261"/>
      <c r="MB96" s="261"/>
      <c r="MC96" s="261"/>
      <c r="MD96" s="273"/>
      <c r="ME96" s="273"/>
      <c r="MF96"/>
      <c r="MG96" s="110"/>
      <c r="MH96" s="91"/>
      <c r="MI96" s="261"/>
      <c r="MJ96" s="261"/>
      <c r="MK96" s="261"/>
      <c r="ML96" s="273"/>
      <c r="MM96" s="273"/>
      <c r="MN96"/>
      <c r="MO96" s="110"/>
      <c r="MP96" s="91"/>
      <c r="MQ96" s="261"/>
      <c r="MR96" s="261"/>
      <c r="MS96" s="261"/>
      <c r="MT96" s="273"/>
      <c r="MU96" s="273"/>
      <c r="MV96"/>
      <c r="MW96" s="110"/>
      <c r="MX96" s="91"/>
      <c r="MY96" s="261"/>
      <c r="MZ96" s="261"/>
      <c r="NA96" s="261"/>
      <c r="NB96" s="273"/>
      <c r="NC96" s="273"/>
      <c r="ND96"/>
      <c r="NE96" s="110"/>
      <c r="NF96" s="91"/>
      <c r="NG96" s="261"/>
      <c r="NH96" s="261"/>
      <c r="NI96" s="261"/>
      <c r="NJ96" s="273"/>
      <c r="NK96" s="273"/>
      <c r="NL96"/>
      <c r="NM96" s="110"/>
      <c r="NN96" s="91"/>
      <c r="NO96" s="261"/>
      <c r="NP96" s="261"/>
      <c r="NQ96" s="261"/>
      <c r="NR96" s="273"/>
      <c r="NS96" s="273"/>
      <c r="NT96"/>
      <c r="NU96" s="110"/>
      <c r="NV96" s="91"/>
      <c r="NW96" s="261"/>
      <c r="NX96" s="261"/>
      <c r="NY96" s="261"/>
      <c r="NZ96" s="273"/>
      <c r="OA96" s="273"/>
      <c r="OB96"/>
      <c r="OC96" s="110"/>
      <c r="OD96" s="91"/>
      <c r="OE96" s="261"/>
      <c r="OF96" s="261"/>
      <c r="OG96" s="261"/>
      <c r="OH96" s="273"/>
      <c r="OI96" s="273"/>
      <c r="OJ96"/>
      <c r="OK96" s="110"/>
      <c r="OL96" s="91"/>
      <c r="OM96" s="261"/>
      <c r="ON96" s="261"/>
      <c r="OO96" s="261"/>
      <c r="OP96" s="273"/>
      <c r="OQ96" s="273"/>
      <c r="OR96"/>
      <c r="OS96" s="110"/>
      <c r="OT96" s="91"/>
      <c r="OU96" s="261"/>
      <c r="OV96" s="261"/>
      <c r="OW96" s="261"/>
      <c r="OX96" s="273"/>
      <c r="OY96" s="273"/>
      <c r="OZ96"/>
      <c r="PA96" s="110"/>
      <c r="PB96" s="91"/>
      <c r="PC96" s="261"/>
      <c r="PD96" s="261"/>
      <c r="PE96" s="261"/>
      <c r="PF96" s="273"/>
      <c r="PG96" s="273"/>
      <c r="PH96"/>
      <c r="PI96" s="110"/>
      <c r="PJ96" s="91"/>
      <c r="PK96" s="261"/>
      <c r="PL96" s="261"/>
      <c r="PM96" s="261"/>
      <c r="PN96" s="273"/>
      <c r="PO96" s="273"/>
      <c r="PP96"/>
      <c r="PQ96" s="110"/>
      <c r="PR96" s="91"/>
      <c r="PS96" s="261"/>
      <c r="PT96" s="261"/>
      <c r="PU96" s="261"/>
      <c r="PV96" s="273"/>
      <c r="PW96" s="273"/>
      <c r="PX96"/>
      <c r="PY96" s="110"/>
      <c r="PZ96" s="91"/>
      <c r="QA96" s="261"/>
      <c r="QB96" s="261"/>
      <c r="QC96" s="261"/>
      <c r="QD96" s="273"/>
      <c r="QE96" s="273"/>
      <c r="QF96"/>
      <c r="QG96" s="110"/>
      <c r="QH96" s="91"/>
      <c r="QI96" s="261"/>
      <c r="QJ96" s="261"/>
      <c r="QK96" s="261"/>
      <c r="QL96" s="273"/>
      <c r="QM96" s="273"/>
      <c r="QN96"/>
      <c r="QO96" s="110"/>
      <c r="QP96" s="91"/>
      <c r="QQ96" s="261"/>
      <c r="QR96" s="261"/>
      <c r="QS96" s="261"/>
      <c r="QT96" s="273"/>
      <c r="QU96" s="273"/>
      <c r="QV96"/>
      <c r="QW96" s="110"/>
      <c r="QX96" s="91"/>
      <c r="QY96" s="261"/>
      <c r="QZ96" s="261"/>
      <c r="RA96" s="261"/>
      <c r="RB96" s="273"/>
      <c r="RC96" s="273"/>
      <c r="RD96"/>
      <c r="RE96" s="110"/>
      <c r="RF96" s="91"/>
      <c r="RG96" s="261"/>
      <c r="RH96" s="261"/>
      <c r="RI96" s="261"/>
      <c r="RJ96" s="273"/>
      <c r="RK96" s="273"/>
      <c r="RL96"/>
      <c r="RM96" s="110"/>
      <c r="RN96" s="91"/>
      <c r="RO96" s="261"/>
      <c r="RP96" s="261"/>
      <c r="RQ96" s="261"/>
      <c r="RR96" s="273"/>
      <c r="RS96" s="273"/>
      <c r="RT96"/>
      <c r="RU96" s="110"/>
      <c r="RV96" s="91"/>
      <c r="RW96" s="261"/>
      <c r="RX96" s="261"/>
      <c r="RY96" s="261"/>
      <c r="RZ96" s="273"/>
      <c r="SA96" s="273"/>
      <c r="SB96"/>
      <c r="SC96" s="110"/>
      <c r="SD96" s="91"/>
      <c r="SE96" s="261"/>
      <c r="SF96" s="261"/>
      <c r="SG96" s="261"/>
      <c r="SH96" s="273"/>
      <c r="SI96" s="273"/>
      <c r="SJ96"/>
      <c r="SK96" s="110"/>
      <c r="SL96" s="91"/>
      <c r="SM96" s="261"/>
      <c r="SN96" s="261"/>
      <c r="SO96" s="261"/>
      <c r="SP96" s="273"/>
      <c r="SQ96" s="273"/>
      <c r="SR96"/>
      <c r="SS96" s="110"/>
      <c r="ST96" s="91"/>
      <c r="SU96" s="261"/>
      <c r="SV96" s="261"/>
      <c r="SW96" s="261"/>
      <c r="SX96" s="273"/>
      <c r="SY96" s="273"/>
      <c r="SZ96"/>
      <c r="TA96" s="110"/>
      <c r="TB96" s="91"/>
      <c r="TC96" s="261"/>
      <c r="TD96" s="261"/>
      <c r="TE96" s="261"/>
      <c r="TF96" s="273"/>
      <c r="TG96" s="273"/>
      <c r="TH96"/>
      <c r="TI96" s="110"/>
      <c r="TJ96" s="91"/>
      <c r="TK96" s="261"/>
      <c r="TL96" s="261"/>
      <c r="TM96" s="261"/>
      <c r="TN96" s="273"/>
      <c r="TO96" s="273"/>
      <c r="TP96"/>
      <c r="TQ96" s="110"/>
      <c r="TR96" s="91"/>
      <c r="TS96" s="261"/>
      <c r="TT96" s="261"/>
      <c r="TU96" s="261"/>
      <c r="TV96" s="273"/>
      <c r="TW96" s="273"/>
      <c r="TX96"/>
      <c r="TY96" s="110"/>
      <c r="TZ96" s="91"/>
      <c r="UA96" s="261"/>
      <c r="UB96" s="261"/>
      <c r="UC96" s="261"/>
      <c r="UD96" s="273"/>
      <c r="UE96" s="273"/>
      <c r="UF96"/>
      <c r="UG96" s="110"/>
      <c r="UH96" s="91"/>
      <c r="UI96" s="261"/>
      <c r="UJ96" s="261"/>
      <c r="UK96" s="261"/>
      <c r="UL96" s="273"/>
      <c r="UM96" s="273"/>
      <c r="UN96"/>
      <c r="UO96" s="110"/>
      <c r="UP96" s="91"/>
      <c r="UQ96" s="261"/>
      <c r="UR96" s="261"/>
      <c r="US96" s="261"/>
      <c r="UT96" s="273"/>
      <c r="UU96" s="273"/>
      <c r="UV96"/>
      <c r="UW96" s="110"/>
      <c r="UX96" s="91"/>
      <c r="UY96" s="261"/>
      <c r="UZ96" s="261"/>
      <c r="VA96" s="261"/>
      <c r="VB96" s="273"/>
      <c r="VC96" s="273"/>
      <c r="VD96"/>
      <c r="VE96" s="110"/>
      <c r="VF96" s="91"/>
      <c r="VG96" s="261"/>
      <c r="VH96" s="261"/>
      <c r="VI96" s="261"/>
      <c r="VJ96" s="273"/>
      <c r="VK96" s="273"/>
      <c r="VL96"/>
      <c r="VM96" s="110"/>
      <c r="VN96" s="91"/>
      <c r="VO96" s="261"/>
      <c r="VP96" s="261"/>
      <c r="VQ96" s="261"/>
      <c r="VR96" s="273"/>
      <c r="VS96" s="273"/>
      <c r="VT96"/>
      <c r="VU96" s="110"/>
      <c r="VV96" s="91"/>
      <c r="VW96" s="261"/>
      <c r="VX96" s="261"/>
      <c r="VY96" s="261"/>
      <c r="VZ96" s="273"/>
      <c r="WA96" s="273"/>
      <c r="WB96"/>
      <c r="WC96" s="110"/>
      <c r="WD96" s="91"/>
      <c r="WE96" s="261"/>
      <c r="WF96" s="261"/>
      <c r="WG96" s="261"/>
      <c r="WH96" s="273"/>
      <c r="WI96" s="273"/>
      <c r="WJ96"/>
      <c r="WK96" s="110"/>
      <c r="WL96" s="91"/>
      <c r="WM96" s="261"/>
      <c r="WN96" s="261"/>
      <c r="WO96" s="261"/>
      <c r="WP96" s="273"/>
      <c r="WQ96" s="273"/>
      <c r="WR96"/>
      <c r="WS96" s="110"/>
      <c r="WT96" s="91"/>
      <c r="WU96" s="261"/>
      <c r="WV96" s="261"/>
      <c r="WW96" s="261"/>
      <c r="WX96" s="273"/>
      <c r="WY96" s="273"/>
      <c r="WZ96"/>
      <c r="XA96" s="110"/>
      <c r="XB96" s="91"/>
      <c r="XC96" s="261"/>
      <c r="XD96" s="261"/>
      <c r="XE96" s="261"/>
      <c r="XF96" s="273"/>
      <c r="XG96" s="273"/>
      <c r="XH96"/>
      <c r="XI96" s="110"/>
      <c r="XJ96" s="91"/>
      <c r="XK96" s="261"/>
      <c r="XL96" s="261"/>
      <c r="XM96" s="261"/>
      <c r="XN96" s="273"/>
      <c r="XO96" s="273"/>
      <c r="XP96"/>
      <c r="XQ96" s="110"/>
      <c r="XR96" s="91"/>
      <c r="XS96" s="261"/>
      <c r="XT96" s="261"/>
      <c r="XU96" s="261"/>
      <c r="XV96" s="273"/>
      <c r="XW96" s="273"/>
      <c r="XX96"/>
      <c r="XY96" s="110"/>
      <c r="XZ96" s="91"/>
      <c r="YA96" s="261"/>
      <c r="YB96" s="261"/>
      <c r="YC96" s="261"/>
      <c r="YD96" s="273"/>
      <c r="YE96" s="273"/>
      <c r="YF96"/>
      <c r="YG96" s="110"/>
      <c r="YH96" s="91"/>
      <c r="YI96" s="261"/>
      <c r="YJ96" s="261"/>
      <c r="YK96" s="261"/>
      <c r="YL96" s="273"/>
      <c r="YM96" s="273"/>
      <c r="YN96"/>
      <c r="YO96" s="110"/>
      <c r="YP96" s="91"/>
      <c r="YQ96" s="261"/>
      <c r="YR96" s="261"/>
      <c r="YS96" s="261"/>
      <c r="YT96" s="273"/>
      <c r="YU96" s="273"/>
      <c r="YV96"/>
      <c r="YW96" s="110"/>
      <c r="YX96" s="91"/>
      <c r="YY96" s="261"/>
      <c r="YZ96" s="261"/>
      <c r="ZA96" s="261"/>
      <c r="ZB96" s="273"/>
      <c r="ZC96" s="273"/>
      <c r="ZD96"/>
      <c r="ZE96" s="110"/>
      <c r="ZF96" s="91"/>
      <c r="ZG96" s="261"/>
      <c r="ZH96" s="261"/>
      <c r="ZI96" s="261"/>
      <c r="ZJ96" s="273"/>
      <c r="ZK96" s="273"/>
      <c r="ZL96"/>
      <c r="ZM96" s="110"/>
      <c r="ZN96" s="91"/>
      <c r="ZO96" s="261"/>
      <c r="ZP96" s="261"/>
      <c r="ZQ96" s="261"/>
      <c r="ZR96" s="273"/>
      <c r="ZS96" s="273"/>
      <c r="ZT96"/>
      <c r="ZU96" s="110"/>
      <c r="ZV96" s="91"/>
      <c r="ZW96" s="261"/>
      <c r="ZX96" s="261"/>
      <c r="ZY96" s="261"/>
      <c r="ZZ96" s="273"/>
      <c r="AAA96" s="273"/>
      <c r="AAB96"/>
      <c r="AAC96" s="110"/>
      <c r="AAD96" s="91"/>
      <c r="AAE96" s="261"/>
      <c r="AAF96" s="261"/>
      <c r="AAG96" s="261"/>
      <c r="AAH96" s="273"/>
      <c r="AAI96" s="273"/>
      <c r="AAJ96"/>
      <c r="AAK96" s="110"/>
      <c r="AAL96" s="91"/>
      <c r="AAM96" s="261"/>
      <c r="AAN96" s="261"/>
      <c r="AAO96" s="261"/>
      <c r="AAP96" s="273"/>
      <c r="AAQ96" s="273"/>
      <c r="AAR96"/>
      <c r="AAS96" s="110"/>
      <c r="AAT96" s="91"/>
      <c r="AAU96" s="261"/>
      <c r="AAV96" s="261"/>
      <c r="AAW96" s="261"/>
      <c r="AAX96" s="273"/>
      <c r="AAY96" s="273"/>
      <c r="AAZ96"/>
      <c r="ABA96" s="110"/>
      <c r="ABB96" s="91"/>
      <c r="ABC96" s="261"/>
      <c r="ABD96" s="261"/>
      <c r="ABE96" s="261"/>
      <c r="ABF96" s="273"/>
      <c r="ABG96" s="273"/>
      <c r="ABH96"/>
      <c r="ABI96" s="110"/>
      <c r="ABJ96" s="91"/>
      <c r="ABK96" s="261"/>
      <c r="ABL96" s="261"/>
      <c r="ABM96" s="261"/>
      <c r="ABN96" s="273"/>
      <c r="ABO96" s="273"/>
      <c r="ABP96"/>
      <c r="ABQ96" s="110"/>
      <c r="ABR96" s="91"/>
      <c r="ABS96" s="261"/>
      <c r="ABT96" s="261"/>
      <c r="ABU96" s="261"/>
      <c r="ABV96" s="273"/>
      <c r="ABW96" s="273"/>
      <c r="ABX96"/>
      <c r="ABY96" s="110"/>
      <c r="ABZ96" s="91"/>
      <c r="ACA96" s="261"/>
      <c r="ACB96" s="261"/>
      <c r="ACC96" s="261"/>
      <c r="ACD96" s="273"/>
      <c r="ACE96" s="273"/>
      <c r="ACF96"/>
      <c r="ACG96" s="110"/>
      <c r="ACH96" s="91"/>
      <c r="ACI96" s="261"/>
      <c r="ACJ96" s="261"/>
      <c r="ACK96" s="261"/>
      <c r="ACL96" s="273"/>
      <c r="ACM96" s="273"/>
      <c r="ACN96"/>
      <c r="ACO96" s="110"/>
      <c r="ACP96" s="91"/>
      <c r="ACQ96" s="261"/>
      <c r="ACR96" s="261"/>
      <c r="ACS96" s="261"/>
      <c r="ACT96" s="273"/>
      <c r="ACU96" s="273"/>
      <c r="ACV96"/>
      <c r="ACW96" s="110"/>
      <c r="ACX96" s="91"/>
      <c r="ACY96" s="261"/>
      <c r="ACZ96" s="261"/>
      <c r="ADA96" s="261"/>
      <c r="ADB96" s="273"/>
      <c r="ADC96" s="273"/>
      <c r="ADD96"/>
      <c r="ADE96" s="110"/>
      <c r="ADF96" s="91"/>
      <c r="ADG96" s="261"/>
      <c r="ADH96" s="261"/>
      <c r="ADI96" s="261"/>
      <c r="ADJ96" s="273"/>
      <c r="ADK96" s="273"/>
      <c r="ADL96"/>
      <c r="ADM96" s="110"/>
      <c r="ADN96" s="91"/>
      <c r="ADO96" s="261"/>
      <c r="ADP96" s="261"/>
      <c r="ADQ96" s="261"/>
      <c r="ADR96" s="273"/>
      <c r="ADS96" s="273"/>
      <c r="ADT96"/>
      <c r="ADU96" s="110"/>
      <c r="ADV96" s="91"/>
      <c r="ADW96" s="261"/>
      <c r="ADX96" s="261"/>
      <c r="ADY96" s="261"/>
      <c r="ADZ96" s="273"/>
      <c r="AEA96" s="273"/>
      <c r="AEB96"/>
      <c r="AEC96" s="110"/>
      <c r="AED96" s="91"/>
      <c r="AEE96" s="261"/>
      <c r="AEF96" s="261"/>
      <c r="AEG96" s="261"/>
      <c r="AEH96" s="273"/>
      <c r="AEI96" s="273"/>
      <c r="AEJ96"/>
      <c r="AEK96" s="110"/>
      <c r="AEL96" s="91"/>
      <c r="AEM96" s="261"/>
      <c r="AEN96" s="261"/>
      <c r="AEO96" s="261"/>
      <c r="AEP96" s="273"/>
      <c r="AEQ96" s="273"/>
      <c r="AER96"/>
      <c r="AES96" s="110"/>
      <c r="AET96" s="91"/>
      <c r="AEU96" s="261"/>
      <c r="AEV96" s="261"/>
      <c r="AEW96" s="261"/>
      <c r="AEX96" s="273"/>
      <c r="AEY96" s="273"/>
      <c r="AEZ96"/>
      <c r="AFA96" s="110"/>
      <c r="AFB96" s="91"/>
      <c r="AFC96" s="261"/>
      <c r="AFD96" s="261"/>
      <c r="AFE96" s="261"/>
      <c r="AFF96" s="273"/>
      <c r="AFG96" s="273"/>
      <c r="AFH96"/>
      <c r="AFI96" s="110"/>
      <c r="AFJ96" s="91"/>
      <c r="AFK96" s="261"/>
      <c r="AFL96" s="261"/>
      <c r="AFM96" s="261"/>
      <c r="AFN96" s="273"/>
      <c r="AFO96" s="273"/>
      <c r="AFP96"/>
      <c r="AFQ96" s="110"/>
      <c r="AFR96" s="91"/>
      <c r="AFS96" s="261"/>
      <c r="AFT96" s="261"/>
      <c r="AFU96" s="261"/>
      <c r="AFV96" s="273"/>
      <c r="AFW96" s="273"/>
      <c r="AFX96"/>
      <c r="AFY96" s="110"/>
      <c r="AFZ96" s="91"/>
      <c r="AGA96" s="261"/>
      <c r="AGB96" s="261"/>
      <c r="AGC96" s="261"/>
      <c r="AGD96" s="273"/>
      <c r="AGE96" s="273"/>
      <c r="AGF96"/>
      <c r="AGG96" s="110"/>
      <c r="AGH96" s="91"/>
      <c r="AGI96" s="261"/>
      <c r="AGJ96" s="261"/>
      <c r="AGK96" s="261"/>
      <c r="AGL96" s="273"/>
      <c r="AGM96" s="273"/>
      <c r="AGN96"/>
      <c r="AGO96" s="110"/>
      <c r="AGP96" s="91"/>
      <c r="AGQ96" s="261"/>
      <c r="AGR96" s="261"/>
      <c r="AGS96" s="261"/>
      <c r="AGT96" s="273"/>
      <c r="AGU96" s="273"/>
      <c r="AGV96"/>
      <c r="AGW96" s="110"/>
      <c r="AGX96" s="91"/>
      <c r="AGY96" s="261"/>
      <c r="AGZ96" s="261"/>
      <c r="AHA96" s="261"/>
      <c r="AHB96" s="273"/>
      <c r="AHC96" s="273"/>
      <c r="AHD96"/>
      <c r="AHE96" s="110"/>
      <c r="AHF96" s="91"/>
      <c r="AHG96" s="261"/>
      <c r="AHH96" s="261"/>
      <c r="AHI96" s="261"/>
      <c r="AHJ96" s="273"/>
      <c r="AHK96" s="273"/>
      <c r="AHL96"/>
      <c r="AHM96" s="110"/>
      <c r="AHN96" s="91"/>
      <c r="AHO96" s="261"/>
      <c r="AHP96" s="261"/>
      <c r="AHQ96" s="261"/>
      <c r="AHR96" s="273"/>
      <c r="AHS96" s="273"/>
      <c r="AHT96"/>
      <c r="AHU96" s="110"/>
      <c r="AHV96" s="91"/>
      <c r="AHW96" s="261"/>
      <c r="AHX96" s="261"/>
      <c r="AHY96" s="261"/>
      <c r="AHZ96" s="273"/>
      <c r="AIA96" s="273"/>
      <c r="AIB96"/>
      <c r="AIC96" s="110"/>
      <c r="AID96" s="91"/>
      <c r="AIE96" s="261"/>
      <c r="AIF96" s="261"/>
      <c r="AIG96" s="261"/>
      <c r="AIH96" s="273"/>
      <c r="AII96" s="273"/>
      <c r="AIJ96"/>
      <c r="AIK96" s="110"/>
      <c r="AIL96" s="91"/>
      <c r="AIM96" s="261"/>
      <c r="AIN96" s="261"/>
      <c r="AIO96" s="261"/>
      <c r="AIP96" s="273"/>
      <c r="AIQ96" s="273"/>
      <c r="AIR96"/>
      <c r="AIS96" s="110"/>
      <c r="AIT96" s="91"/>
      <c r="AIU96" s="261"/>
      <c r="AIV96" s="261"/>
      <c r="AIW96" s="261"/>
      <c r="AIX96" s="273"/>
      <c r="AIY96" s="273"/>
      <c r="AIZ96"/>
      <c r="AJA96" s="110"/>
      <c r="AJB96" s="91"/>
      <c r="AJC96" s="261"/>
      <c r="AJD96" s="261"/>
      <c r="AJE96" s="261"/>
      <c r="AJF96" s="273"/>
      <c r="AJG96" s="273"/>
      <c r="AJH96"/>
      <c r="AJI96" s="110"/>
      <c r="AJJ96" s="91"/>
      <c r="AJK96" s="261"/>
      <c r="AJL96" s="261"/>
      <c r="AJM96" s="261"/>
      <c r="AJN96" s="273"/>
      <c r="AJO96" s="273"/>
      <c r="AJP96"/>
      <c r="AJQ96" s="110"/>
      <c r="AJR96" s="91"/>
      <c r="AJS96" s="261"/>
      <c r="AJT96" s="261"/>
      <c r="AJU96" s="261"/>
      <c r="AJV96" s="273"/>
      <c r="AJW96" s="273"/>
      <c r="AJX96"/>
      <c r="AJY96" s="110"/>
      <c r="AJZ96" s="91"/>
      <c r="AKA96" s="261"/>
      <c r="AKB96" s="261"/>
      <c r="AKC96" s="261"/>
      <c r="AKD96" s="273"/>
      <c r="AKE96" s="273"/>
      <c r="AKF96"/>
      <c r="AKG96" s="110"/>
      <c r="AKH96" s="91"/>
      <c r="AKI96" s="261"/>
      <c r="AKJ96" s="261"/>
      <c r="AKK96" s="261"/>
      <c r="AKL96" s="273"/>
      <c r="AKM96" s="273"/>
      <c r="AKN96"/>
      <c r="AKO96" s="110"/>
      <c r="AKP96" s="91"/>
      <c r="AKQ96" s="261"/>
      <c r="AKR96" s="261"/>
      <c r="AKS96" s="261"/>
      <c r="AKT96" s="273"/>
      <c r="AKU96" s="273"/>
      <c r="AKV96"/>
      <c r="AKW96" s="110"/>
      <c r="AKX96" s="91"/>
      <c r="AKY96" s="261"/>
      <c r="AKZ96" s="261"/>
      <c r="ALA96" s="261"/>
      <c r="ALB96" s="273"/>
      <c r="ALC96" s="273"/>
      <c r="ALD96"/>
      <c r="ALE96" s="110"/>
      <c r="ALF96" s="91"/>
      <c r="ALG96" s="261"/>
      <c r="ALH96" s="261"/>
      <c r="ALI96" s="261"/>
      <c r="ALJ96" s="273"/>
      <c r="ALK96" s="273"/>
      <c r="ALL96"/>
      <c r="ALM96" s="110"/>
      <c r="ALN96" s="91"/>
      <c r="ALO96" s="261"/>
      <c r="ALP96" s="261"/>
      <c r="ALQ96" s="261"/>
      <c r="ALR96" s="273"/>
      <c r="ALS96" s="273"/>
      <c r="ALT96"/>
      <c r="ALU96" s="110"/>
      <c r="ALV96" s="91"/>
      <c r="ALW96" s="261"/>
      <c r="ALX96" s="261"/>
      <c r="ALY96" s="261"/>
      <c r="ALZ96" s="273"/>
      <c r="AMA96" s="273"/>
      <c r="AMB96"/>
      <c r="AMC96" s="110"/>
      <c r="AMD96" s="91"/>
      <c r="AME96" s="261"/>
      <c r="AMF96" s="261"/>
      <c r="AMG96" s="261"/>
      <c r="AMH96" s="273"/>
      <c r="AMI96" s="273"/>
      <c r="AMJ96"/>
      <c r="AMK96" s="110"/>
      <c r="AML96" s="91"/>
      <c r="AMM96" s="261"/>
      <c r="AMN96" s="261"/>
      <c r="AMO96" s="261"/>
      <c r="AMP96" s="273"/>
      <c r="AMQ96" s="273"/>
      <c r="AMR96"/>
      <c r="AMS96" s="110"/>
      <c r="AMT96" s="91"/>
      <c r="AMU96" s="261"/>
      <c r="AMV96" s="261"/>
      <c r="AMW96" s="261"/>
      <c r="AMX96" s="273"/>
      <c r="AMY96" s="273"/>
      <c r="AMZ96"/>
      <c r="ANA96" s="110"/>
      <c r="ANB96" s="91"/>
      <c r="ANC96" s="261"/>
      <c r="AND96" s="261"/>
      <c r="ANE96" s="261"/>
      <c r="ANF96" s="273"/>
      <c r="ANG96" s="273"/>
      <c r="ANH96"/>
      <c r="ANI96" s="110"/>
      <c r="ANJ96" s="91"/>
      <c r="ANK96" s="261"/>
      <c r="ANL96" s="261"/>
      <c r="ANM96" s="261"/>
      <c r="ANN96" s="273"/>
      <c r="ANO96" s="273"/>
      <c r="ANP96"/>
      <c r="ANQ96" s="110"/>
      <c r="ANR96" s="91"/>
      <c r="ANS96" s="261"/>
      <c r="ANT96" s="261"/>
      <c r="ANU96" s="261"/>
      <c r="ANV96" s="273"/>
      <c r="ANW96" s="273"/>
      <c r="ANX96"/>
      <c r="ANY96" s="110"/>
      <c r="ANZ96" s="91"/>
      <c r="AOA96" s="261"/>
      <c r="AOB96" s="261"/>
      <c r="AOC96" s="261"/>
      <c r="AOD96" s="273"/>
      <c r="AOE96" s="273"/>
      <c r="AOF96"/>
      <c r="AOG96" s="110"/>
      <c r="AOH96" s="91"/>
      <c r="AOI96" s="261"/>
      <c r="AOJ96" s="261"/>
      <c r="AOK96" s="261"/>
      <c r="AOL96" s="273"/>
      <c r="AOM96" s="273"/>
      <c r="AON96"/>
      <c r="AOO96" s="110"/>
      <c r="AOP96" s="91"/>
      <c r="AOQ96" s="261"/>
      <c r="AOR96" s="261"/>
      <c r="AOS96" s="261"/>
      <c r="AOT96" s="273"/>
      <c r="AOU96" s="273"/>
      <c r="AOV96"/>
      <c r="AOW96" s="110"/>
      <c r="AOX96" s="91"/>
      <c r="AOY96" s="261"/>
      <c r="AOZ96" s="261"/>
      <c r="APA96" s="261"/>
      <c r="APB96" s="273"/>
      <c r="APC96" s="273"/>
      <c r="APD96"/>
      <c r="APE96" s="110"/>
      <c r="APF96" s="91"/>
      <c r="APG96" s="261"/>
      <c r="APH96" s="261"/>
      <c r="API96" s="261"/>
      <c r="APJ96" s="273"/>
      <c r="APK96" s="273"/>
      <c r="APL96"/>
      <c r="APM96" s="110"/>
      <c r="APN96" s="91"/>
      <c r="APO96" s="261"/>
      <c r="APP96" s="261"/>
      <c r="APQ96" s="261"/>
      <c r="APR96" s="273"/>
      <c r="APS96" s="273"/>
      <c r="APT96"/>
      <c r="APU96" s="110"/>
      <c r="APV96" s="91"/>
      <c r="APW96" s="261"/>
      <c r="APX96" s="261"/>
      <c r="APY96" s="261"/>
      <c r="APZ96" s="273"/>
      <c r="AQA96" s="273"/>
      <c r="AQB96"/>
      <c r="AQC96" s="110"/>
      <c r="AQD96" s="91"/>
      <c r="AQE96" s="261"/>
      <c r="AQF96" s="261"/>
      <c r="AQG96" s="261"/>
      <c r="AQH96" s="273"/>
      <c r="AQI96" s="273"/>
      <c r="AQJ96"/>
      <c r="AQK96" s="110"/>
      <c r="AQL96" s="91"/>
      <c r="AQM96" s="261"/>
      <c r="AQN96" s="261"/>
      <c r="AQO96" s="261"/>
      <c r="AQP96" s="273"/>
      <c r="AQQ96" s="273"/>
      <c r="AQR96"/>
      <c r="AQS96" s="110"/>
      <c r="AQT96" s="91"/>
      <c r="AQU96" s="261"/>
      <c r="AQV96" s="261"/>
      <c r="AQW96" s="261"/>
      <c r="AQX96" s="273"/>
      <c r="AQY96" s="273"/>
      <c r="AQZ96"/>
      <c r="ARA96" s="110"/>
      <c r="ARB96" s="91"/>
      <c r="ARC96" s="261"/>
      <c r="ARD96" s="261"/>
      <c r="ARE96" s="261"/>
      <c r="ARF96" s="273"/>
      <c r="ARG96" s="273"/>
      <c r="ARH96"/>
      <c r="ARI96" s="110"/>
      <c r="ARJ96" s="91"/>
      <c r="ARK96" s="261"/>
      <c r="ARL96" s="261"/>
      <c r="ARM96" s="261"/>
      <c r="ARN96" s="273"/>
      <c r="ARO96" s="273"/>
      <c r="ARP96"/>
      <c r="ARQ96" s="110"/>
      <c r="ARR96" s="91"/>
      <c r="ARS96" s="261"/>
      <c r="ART96" s="261"/>
      <c r="ARU96" s="261"/>
      <c r="ARV96" s="273"/>
      <c r="ARW96" s="273"/>
      <c r="ARX96"/>
      <c r="ARY96" s="110"/>
      <c r="ARZ96" s="91"/>
      <c r="ASA96" s="261"/>
      <c r="ASB96" s="261"/>
      <c r="ASC96" s="261"/>
      <c r="ASD96" s="273"/>
      <c r="ASE96" s="273"/>
      <c r="ASF96"/>
      <c r="ASG96" s="110"/>
      <c r="ASH96" s="91"/>
      <c r="ASI96" s="261"/>
      <c r="ASJ96" s="261"/>
      <c r="ASK96" s="261"/>
      <c r="ASL96" s="273"/>
      <c r="ASM96" s="273"/>
      <c r="ASN96"/>
      <c r="ASO96" s="110"/>
      <c r="ASP96" s="91"/>
      <c r="ASQ96" s="261"/>
      <c r="ASR96" s="261"/>
      <c r="ASS96" s="261"/>
      <c r="AST96" s="273"/>
      <c r="ASU96" s="273"/>
      <c r="ASV96"/>
      <c r="ASW96" s="110"/>
      <c r="ASX96" s="91"/>
      <c r="ASY96" s="261"/>
      <c r="ASZ96" s="261"/>
      <c r="ATA96" s="261"/>
      <c r="ATB96" s="273"/>
      <c r="ATC96" s="273"/>
      <c r="ATD96"/>
      <c r="ATE96" s="110"/>
      <c r="ATF96" s="91"/>
      <c r="ATG96" s="261"/>
      <c r="ATH96" s="261"/>
      <c r="ATI96" s="261"/>
      <c r="ATJ96" s="273"/>
      <c r="ATK96" s="273"/>
      <c r="ATL96"/>
      <c r="ATM96" s="110"/>
      <c r="ATN96" s="91"/>
      <c r="ATO96" s="261"/>
      <c r="ATP96" s="261"/>
      <c r="ATQ96" s="261"/>
      <c r="ATR96" s="273"/>
      <c r="ATS96" s="273"/>
      <c r="ATT96"/>
      <c r="ATU96" s="110"/>
      <c r="ATV96" s="91"/>
      <c r="ATW96" s="261"/>
      <c r="ATX96" s="261"/>
      <c r="ATY96" s="261"/>
      <c r="ATZ96" s="273"/>
      <c r="AUA96" s="273"/>
      <c r="AUB96"/>
      <c r="AUC96" s="110"/>
      <c r="AUD96" s="91"/>
      <c r="AUE96" s="261"/>
      <c r="AUF96" s="261"/>
      <c r="AUG96" s="261"/>
      <c r="AUH96" s="273"/>
      <c r="AUI96" s="273"/>
      <c r="AUJ96"/>
      <c r="AUK96" s="110"/>
      <c r="AUL96" s="91"/>
      <c r="AUM96" s="261"/>
      <c r="AUN96" s="261"/>
      <c r="AUO96" s="261"/>
      <c r="AUP96" s="273"/>
      <c r="AUQ96" s="273"/>
      <c r="AUR96"/>
      <c r="AUS96" s="110"/>
      <c r="AUT96" s="91"/>
      <c r="AUU96" s="261"/>
      <c r="AUV96" s="261"/>
      <c r="AUW96" s="261"/>
      <c r="AUX96" s="273"/>
      <c r="AUY96" s="273"/>
      <c r="AUZ96"/>
      <c r="AVA96" s="110"/>
      <c r="AVB96" s="91"/>
      <c r="AVC96" s="261"/>
      <c r="AVD96" s="261"/>
      <c r="AVE96" s="261"/>
      <c r="AVF96" s="273"/>
      <c r="AVG96" s="273"/>
      <c r="AVH96"/>
      <c r="AVI96" s="110"/>
      <c r="AVJ96" s="91"/>
      <c r="AVK96" s="261"/>
      <c r="AVL96" s="261"/>
      <c r="AVM96" s="261"/>
      <c r="AVN96" s="273"/>
      <c r="AVO96" s="273"/>
      <c r="AVP96"/>
      <c r="AVQ96" s="110"/>
      <c r="AVR96" s="91"/>
      <c r="AVS96" s="261"/>
      <c r="AVT96" s="261"/>
      <c r="AVU96" s="261"/>
      <c r="AVV96" s="273"/>
      <c r="AVW96" s="273"/>
      <c r="AVX96"/>
      <c r="AVY96" s="110"/>
      <c r="AVZ96" s="91"/>
      <c r="AWA96" s="261"/>
      <c r="AWB96" s="261"/>
      <c r="AWC96" s="261"/>
      <c r="AWD96" s="273"/>
      <c r="AWE96" s="273"/>
      <c r="AWF96"/>
      <c r="AWG96" s="110"/>
      <c r="AWH96" s="91"/>
      <c r="AWI96" s="261"/>
      <c r="AWJ96" s="261"/>
      <c r="AWK96" s="261"/>
      <c r="AWL96" s="273"/>
      <c r="AWM96" s="273"/>
      <c r="AWN96"/>
      <c r="AWO96" s="110"/>
      <c r="AWP96" s="91"/>
      <c r="AWQ96" s="261"/>
      <c r="AWR96" s="261"/>
      <c r="AWS96" s="261"/>
      <c r="AWT96" s="273"/>
      <c r="AWU96" s="273"/>
      <c r="AWV96"/>
      <c r="AWW96" s="110"/>
      <c r="AWX96" s="91"/>
      <c r="AWY96" s="261"/>
      <c r="AWZ96" s="261"/>
      <c r="AXA96" s="261"/>
      <c r="AXB96" s="273"/>
      <c r="AXC96" s="273"/>
      <c r="AXD96"/>
      <c r="AXE96" s="110"/>
      <c r="AXF96" s="91"/>
      <c r="AXG96" s="261"/>
      <c r="AXH96" s="261"/>
      <c r="AXI96" s="261"/>
      <c r="AXJ96" s="273"/>
      <c r="AXK96" s="273"/>
      <c r="AXL96"/>
      <c r="AXM96" s="110"/>
      <c r="AXN96" s="91"/>
      <c r="AXO96" s="261"/>
      <c r="AXP96" s="261"/>
      <c r="AXQ96" s="261"/>
      <c r="AXR96" s="273"/>
      <c r="AXS96" s="273"/>
      <c r="AXT96"/>
      <c r="AXU96" s="110"/>
      <c r="AXV96" s="91"/>
      <c r="AXW96" s="261"/>
      <c r="AXX96" s="261"/>
      <c r="AXY96" s="261"/>
      <c r="AXZ96" s="273"/>
      <c r="AYA96" s="273"/>
      <c r="AYB96"/>
      <c r="AYC96" s="110"/>
      <c r="AYD96" s="91"/>
      <c r="AYE96" s="261"/>
      <c r="AYF96" s="261"/>
      <c r="AYG96" s="261"/>
      <c r="AYH96" s="273"/>
      <c r="AYI96" s="273"/>
      <c r="AYJ96"/>
      <c r="AYK96" s="110"/>
      <c r="AYL96" s="91"/>
      <c r="AYM96" s="261"/>
      <c r="AYN96" s="261"/>
      <c r="AYO96" s="261"/>
      <c r="AYP96" s="273"/>
      <c r="AYQ96" s="273"/>
      <c r="AYR96"/>
      <c r="AYS96" s="110"/>
      <c r="AYT96" s="91"/>
      <c r="AYU96" s="261"/>
      <c r="AYV96" s="261"/>
      <c r="AYW96" s="261"/>
      <c r="AYX96" s="273"/>
      <c r="AYY96" s="273"/>
      <c r="AYZ96"/>
      <c r="AZA96" s="110"/>
      <c r="AZB96" s="91"/>
      <c r="AZC96" s="261"/>
      <c r="AZD96" s="261"/>
      <c r="AZE96" s="261"/>
      <c r="AZF96" s="273"/>
      <c r="AZG96" s="273"/>
      <c r="AZH96"/>
      <c r="AZI96" s="110"/>
      <c r="AZJ96" s="91"/>
      <c r="AZK96" s="261"/>
      <c r="AZL96" s="261"/>
      <c r="AZM96" s="261"/>
      <c r="AZN96" s="273"/>
      <c r="AZO96" s="273"/>
      <c r="AZP96"/>
      <c r="AZQ96" s="110"/>
      <c r="AZR96" s="91"/>
      <c r="AZS96" s="261"/>
      <c r="AZT96" s="261"/>
      <c r="AZU96" s="261"/>
      <c r="AZV96" s="273"/>
      <c r="AZW96" s="273"/>
      <c r="AZX96"/>
      <c r="AZY96" s="110"/>
      <c r="AZZ96" s="91"/>
      <c r="BAA96" s="261"/>
      <c r="BAB96" s="261"/>
      <c r="BAC96" s="261"/>
      <c r="BAD96" s="273"/>
      <c r="BAE96" s="273"/>
      <c r="BAF96"/>
      <c r="BAG96" s="110"/>
      <c r="BAH96" s="91"/>
      <c r="BAI96" s="261"/>
      <c r="BAJ96" s="261"/>
      <c r="BAK96" s="261"/>
      <c r="BAL96" s="273"/>
      <c r="BAM96" s="273"/>
      <c r="BAN96"/>
      <c r="BAO96" s="110"/>
      <c r="BAP96" s="91"/>
      <c r="BAQ96" s="261"/>
      <c r="BAR96" s="261"/>
      <c r="BAS96" s="261"/>
      <c r="BAT96" s="273"/>
      <c r="BAU96" s="273"/>
      <c r="BAV96"/>
      <c r="BAW96" s="110"/>
      <c r="BAX96" s="91"/>
      <c r="BAY96" s="261"/>
      <c r="BAZ96" s="261"/>
      <c r="BBA96" s="261"/>
      <c r="BBB96" s="273"/>
      <c r="BBC96" s="273"/>
      <c r="BBD96"/>
      <c r="BBE96" s="110"/>
      <c r="BBF96" s="91"/>
      <c r="BBG96" s="261"/>
      <c r="BBH96" s="261"/>
      <c r="BBI96" s="261"/>
      <c r="BBJ96" s="273"/>
      <c r="BBK96" s="273"/>
      <c r="BBL96"/>
      <c r="BBM96" s="110"/>
      <c r="BBN96" s="91"/>
      <c r="BBO96" s="261"/>
      <c r="BBP96" s="261"/>
      <c r="BBQ96" s="261"/>
      <c r="BBR96" s="273"/>
      <c r="BBS96" s="273"/>
      <c r="BBT96"/>
      <c r="BBU96" s="110"/>
      <c r="BBV96" s="91"/>
      <c r="BBW96" s="261"/>
      <c r="BBX96" s="261"/>
      <c r="BBY96" s="261"/>
      <c r="BBZ96" s="273"/>
      <c r="BCA96" s="273"/>
      <c r="BCB96"/>
      <c r="BCC96" s="110"/>
      <c r="BCD96" s="91"/>
      <c r="BCE96" s="261"/>
      <c r="BCF96" s="261"/>
      <c r="BCG96" s="261"/>
      <c r="BCH96" s="273"/>
      <c r="BCI96" s="273"/>
      <c r="BCJ96"/>
      <c r="BCK96" s="110"/>
      <c r="BCL96" s="91"/>
      <c r="BCM96" s="261"/>
      <c r="BCN96" s="261"/>
      <c r="BCO96" s="261"/>
      <c r="BCP96" s="273"/>
      <c r="BCQ96" s="273"/>
      <c r="BCR96"/>
      <c r="BCS96" s="110"/>
      <c r="BCT96" s="91"/>
      <c r="BCU96" s="261"/>
      <c r="BCV96" s="261"/>
      <c r="BCW96" s="261"/>
      <c r="BCX96" s="273"/>
      <c r="BCY96" s="273"/>
      <c r="BCZ96"/>
      <c r="BDA96" s="110"/>
      <c r="BDB96" s="91"/>
      <c r="BDC96" s="261"/>
      <c r="BDD96" s="261"/>
      <c r="BDE96" s="261"/>
      <c r="BDF96" s="273"/>
      <c r="BDG96" s="273"/>
      <c r="BDH96"/>
      <c r="BDI96" s="110"/>
      <c r="BDJ96" s="91"/>
      <c r="BDK96" s="261"/>
      <c r="BDL96" s="261"/>
      <c r="BDM96" s="261"/>
      <c r="BDN96" s="273"/>
      <c r="BDO96" s="273"/>
      <c r="BDP96"/>
      <c r="BDQ96" s="110"/>
      <c r="BDR96" s="91"/>
      <c r="BDS96" s="261"/>
      <c r="BDT96" s="261"/>
      <c r="BDU96" s="261"/>
      <c r="BDV96" s="273"/>
      <c r="BDW96" s="273"/>
      <c r="BDX96"/>
      <c r="BDY96" s="110"/>
      <c r="BDZ96" s="91"/>
      <c r="BEA96" s="261"/>
      <c r="BEB96" s="261"/>
      <c r="BEC96" s="261"/>
      <c r="BED96" s="273"/>
      <c r="BEE96" s="273"/>
      <c r="BEF96"/>
      <c r="BEG96" s="110"/>
      <c r="BEH96" s="91"/>
      <c r="BEI96" s="261"/>
      <c r="BEJ96" s="261"/>
      <c r="BEK96" s="261"/>
      <c r="BEL96" s="273"/>
      <c r="BEM96" s="273"/>
      <c r="BEN96"/>
      <c r="BEO96" s="110"/>
      <c r="BEP96" s="91"/>
      <c r="BEQ96" s="261"/>
      <c r="BER96" s="261"/>
      <c r="BES96" s="261"/>
      <c r="BET96" s="273"/>
      <c r="BEU96" s="273"/>
      <c r="BEV96"/>
      <c r="BEW96" s="110"/>
      <c r="BEX96" s="91"/>
      <c r="BEY96" s="261"/>
      <c r="BEZ96" s="261"/>
      <c r="BFA96" s="261"/>
      <c r="BFB96" s="273"/>
      <c r="BFC96" s="273"/>
      <c r="BFD96"/>
      <c r="BFE96" s="110"/>
      <c r="BFF96" s="91"/>
      <c r="BFG96" s="261"/>
      <c r="BFH96" s="261"/>
      <c r="BFI96" s="261"/>
      <c r="BFJ96" s="273"/>
      <c r="BFK96" s="273"/>
      <c r="BFL96"/>
      <c r="BFM96" s="110"/>
      <c r="BFN96" s="91"/>
      <c r="BFO96" s="261"/>
      <c r="BFP96" s="261"/>
      <c r="BFQ96" s="261"/>
      <c r="BFR96" s="273"/>
      <c r="BFS96" s="273"/>
      <c r="BFT96"/>
      <c r="BFU96" s="110"/>
      <c r="BFV96" s="91"/>
      <c r="BFW96" s="261"/>
      <c r="BFX96" s="261"/>
      <c r="BFY96" s="261"/>
      <c r="BFZ96" s="273"/>
      <c r="BGA96" s="273"/>
      <c r="BGB96"/>
      <c r="BGC96" s="110"/>
      <c r="BGD96" s="91"/>
      <c r="BGE96" s="261"/>
      <c r="BGF96" s="261"/>
      <c r="BGG96" s="261"/>
      <c r="BGH96" s="273"/>
      <c r="BGI96" s="273"/>
      <c r="BGJ96"/>
      <c r="BGK96" s="110"/>
      <c r="BGL96" s="91"/>
      <c r="BGM96" s="261"/>
      <c r="BGN96" s="261"/>
      <c r="BGO96" s="261"/>
      <c r="BGP96" s="273"/>
      <c r="BGQ96" s="273"/>
      <c r="BGR96"/>
      <c r="BGS96" s="110"/>
      <c r="BGT96" s="91"/>
      <c r="BGU96" s="261"/>
      <c r="BGV96" s="261"/>
      <c r="BGW96" s="261"/>
      <c r="BGX96" s="273"/>
      <c r="BGY96" s="273"/>
      <c r="BGZ96"/>
      <c r="BHA96" s="110"/>
      <c r="BHB96" s="91"/>
      <c r="BHC96" s="261"/>
      <c r="BHD96" s="261"/>
      <c r="BHE96" s="261"/>
      <c r="BHF96" s="273"/>
      <c r="BHG96" s="273"/>
      <c r="BHH96"/>
      <c r="BHI96" s="110"/>
      <c r="BHJ96" s="91"/>
      <c r="BHK96" s="261"/>
      <c r="BHL96" s="261"/>
      <c r="BHM96" s="261"/>
      <c r="BHN96" s="273"/>
      <c r="BHO96" s="273"/>
      <c r="BHP96"/>
      <c r="BHQ96" s="110"/>
      <c r="BHR96" s="91"/>
      <c r="BHS96" s="261"/>
      <c r="BHT96" s="261"/>
      <c r="BHU96" s="261"/>
      <c r="BHV96" s="273"/>
      <c r="BHW96" s="273"/>
      <c r="BHX96"/>
      <c r="BHY96" s="110"/>
      <c r="BHZ96" s="91"/>
      <c r="BIA96" s="261"/>
      <c r="BIB96" s="261"/>
      <c r="BIC96" s="261"/>
      <c r="BID96" s="273"/>
      <c r="BIE96" s="273"/>
      <c r="BIF96"/>
      <c r="BIG96" s="110"/>
      <c r="BIH96" s="91"/>
      <c r="BII96" s="261"/>
      <c r="BIJ96" s="261"/>
      <c r="BIK96" s="261"/>
      <c r="BIL96" s="273"/>
      <c r="BIM96" s="273"/>
      <c r="BIN96"/>
      <c r="BIO96" s="110"/>
      <c r="BIP96" s="91"/>
      <c r="BIQ96" s="261"/>
      <c r="BIR96" s="261"/>
      <c r="BIS96" s="261"/>
      <c r="BIT96" s="273"/>
      <c r="BIU96" s="273"/>
      <c r="BIV96"/>
      <c r="BIW96" s="110"/>
      <c r="BIX96" s="91"/>
      <c r="BIY96" s="261"/>
      <c r="BIZ96" s="261"/>
      <c r="BJA96" s="261"/>
      <c r="BJB96" s="273"/>
      <c r="BJC96" s="273"/>
      <c r="BJD96"/>
      <c r="BJE96" s="110"/>
      <c r="BJF96" s="91"/>
      <c r="BJG96" s="261"/>
      <c r="BJH96" s="261"/>
      <c r="BJI96" s="261"/>
      <c r="BJJ96" s="273"/>
      <c r="BJK96" s="273"/>
      <c r="BJL96"/>
      <c r="BJM96" s="110"/>
      <c r="BJN96" s="91"/>
      <c r="BJO96" s="261"/>
      <c r="BJP96" s="261"/>
      <c r="BJQ96" s="261"/>
      <c r="BJR96" s="273"/>
      <c r="BJS96" s="273"/>
      <c r="BJT96"/>
      <c r="BJU96" s="110"/>
      <c r="BJV96" s="91"/>
      <c r="BJW96" s="261"/>
      <c r="BJX96" s="261"/>
      <c r="BJY96" s="261"/>
      <c r="BJZ96" s="273"/>
      <c r="BKA96" s="273"/>
      <c r="BKB96"/>
      <c r="BKC96" s="110"/>
      <c r="BKD96" s="91"/>
      <c r="BKE96" s="261"/>
      <c r="BKF96" s="261"/>
      <c r="BKG96" s="261"/>
      <c r="BKH96" s="273"/>
      <c r="BKI96" s="273"/>
      <c r="BKJ96"/>
      <c r="BKK96" s="110"/>
      <c r="BKL96" s="91"/>
      <c r="BKM96" s="261"/>
      <c r="BKN96" s="261"/>
      <c r="BKO96" s="261"/>
      <c r="BKP96" s="273"/>
      <c r="BKQ96" s="273"/>
      <c r="BKR96"/>
      <c r="BKS96" s="110"/>
      <c r="BKT96" s="91"/>
      <c r="BKU96" s="261"/>
      <c r="BKV96" s="261"/>
      <c r="BKW96" s="261"/>
      <c r="BKX96" s="273"/>
      <c r="BKY96" s="273"/>
      <c r="BKZ96"/>
      <c r="BLA96" s="110"/>
      <c r="BLB96" s="91"/>
      <c r="BLC96" s="261"/>
      <c r="BLD96" s="261"/>
      <c r="BLE96" s="261"/>
      <c r="BLF96" s="273"/>
      <c r="BLG96" s="273"/>
      <c r="BLH96"/>
      <c r="BLI96" s="110"/>
      <c r="BLJ96" s="91"/>
      <c r="BLK96" s="261"/>
      <c r="BLL96" s="261"/>
      <c r="BLM96" s="261"/>
      <c r="BLN96" s="273"/>
      <c r="BLO96" s="273"/>
      <c r="BLP96"/>
      <c r="BLQ96" s="110"/>
      <c r="BLR96" s="91"/>
      <c r="BLS96" s="261"/>
      <c r="BLT96" s="261"/>
      <c r="BLU96" s="261"/>
      <c r="BLV96" s="273"/>
      <c r="BLW96" s="273"/>
      <c r="BLX96"/>
      <c r="BLY96" s="110"/>
      <c r="BLZ96" s="91"/>
      <c r="BMA96" s="261"/>
      <c r="BMB96" s="261"/>
      <c r="BMC96" s="261"/>
      <c r="BMD96" s="273"/>
      <c r="BME96" s="273"/>
      <c r="BMF96"/>
      <c r="BMG96" s="110"/>
      <c r="BMH96" s="91"/>
      <c r="BMI96" s="261"/>
      <c r="BMJ96" s="261"/>
      <c r="BMK96" s="261"/>
      <c r="BML96" s="273"/>
      <c r="BMM96" s="273"/>
      <c r="BMN96"/>
      <c r="BMO96" s="110"/>
      <c r="BMP96" s="91"/>
      <c r="BMQ96" s="261"/>
      <c r="BMR96" s="261"/>
      <c r="BMS96" s="261"/>
      <c r="BMT96" s="273"/>
      <c r="BMU96" s="273"/>
      <c r="BMV96"/>
      <c r="BMW96" s="110"/>
      <c r="BMX96" s="91"/>
      <c r="BMY96" s="261"/>
      <c r="BMZ96" s="261"/>
      <c r="BNA96" s="261"/>
      <c r="BNB96" s="273"/>
      <c r="BNC96" s="273"/>
      <c r="BND96"/>
      <c r="BNE96" s="110"/>
      <c r="BNF96" s="91"/>
      <c r="BNG96" s="261"/>
      <c r="BNH96" s="261"/>
      <c r="BNI96" s="261"/>
      <c r="BNJ96" s="273"/>
      <c r="BNK96" s="273"/>
      <c r="BNL96"/>
      <c r="BNM96" s="110"/>
      <c r="BNN96" s="91"/>
      <c r="BNO96" s="261"/>
      <c r="BNP96" s="261"/>
      <c r="BNQ96" s="261"/>
      <c r="BNR96" s="273"/>
      <c r="BNS96" s="273"/>
      <c r="BNT96"/>
      <c r="BNU96" s="110"/>
      <c r="BNV96" s="91"/>
      <c r="BNW96" s="261"/>
      <c r="BNX96" s="261"/>
      <c r="BNY96" s="261"/>
      <c r="BNZ96" s="273"/>
      <c r="BOA96" s="273"/>
      <c r="BOB96"/>
      <c r="BOC96" s="110"/>
      <c r="BOD96" s="91"/>
      <c r="BOE96" s="261"/>
      <c r="BOF96" s="261"/>
      <c r="BOG96" s="261"/>
      <c r="BOH96" s="273"/>
      <c r="BOI96" s="273"/>
      <c r="BOJ96"/>
      <c r="BOK96" s="110"/>
      <c r="BOL96" s="91"/>
      <c r="BOM96" s="261"/>
      <c r="BON96" s="261"/>
      <c r="BOO96" s="261"/>
      <c r="BOP96" s="273"/>
      <c r="BOQ96" s="273"/>
      <c r="BOR96"/>
      <c r="BOS96" s="110"/>
      <c r="BOT96" s="91"/>
      <c r="BOU96" s="261"/>
      <c r="BOV96" s="261"/>
      <c r="BOW96" s="261"/>
      <c r="BOX96" s="273"/>
      <c r="BOY96" s="273"/>
      <c r="BOZ96"/>
      <c r="BPA96" s="110"/>
      <c r="BPB96" s="91"/>
      <c r="BPC96" s="261"/>
      <c r="BPD96" s="261"/>
      <c r="BPE96" s="261"/>
      <c r="BPF96" s="273"/>
      <c r="BPG96" s="273"/>
      <c r="BPH96"/>
      <c r="BPI96" s="110"/>
      <c r="BPJ96" s="91"/>
      <c r="BPK96" s="261"/>
      <c r="BPL96" s="261"/>
      <c r="BPM96" s="261"/>
      <c r="BPN96" s="273"/>
      <c r="BPO96" s="273"/>
      <c r="BPP96"/>
      <c r="BPQ96" s="110"/>
      <c r="BPR96" s="91"/>
      <c r="BPS96" s="261"/>
      <c r="BPT96" s="261"/>
      <c r="BPU96" s="261"/>
      <c r="BPV96" s="273"/>
      <c r="BPW96" s="273"/>
      <c r="BPX96"/>
      <c r="BPY96" s="110"/>
      <c r="BPZ96" s="91"/>
      <c r="BQA96" s="261"/>
      <c r="BQB96" s="261"/>
      <c r="BQC96" s="261"/>
      <c r="BQD96" s="273"/>
      <c r="BQE96" s="273"/>
      <c r="BQF96"/>
      <c r="BQG96" s="110"/>
      <c r="BQH96" s="91"/>
      <c r="BQI96" s="261"/>
      <c r="BQJ96" s="261"/>
      <c r="BQK96" s="261"/>
      <c r="BQL96" s="273"/>
      <c r="BQM96" s="273"/>
      <c r="BQN96"/>
      <c r="BQO96" s="110"/>
      <c r="BQP96" s="91"/>
      <c r="BQQ96" s="261"/>
      <c r="BQR96" s="261"/>
      <c r="BQS96" s="261"/>
      <c r="BQT96" s="273"/>
      <c r="BQU96" s="273"/>
      <c r="BQV96"/>
      <c r="BQW96" s="110"/>
      <c r="BQX96" s="91"/>
      <c r="BQY96" s="261"/>
      <c r="BQZ96" s="261"/>
      <c r="BRA96" s="261"/>
      <c r="BRB96" s="273"/>
      <c r="BRC96" s="273"/>
      <c r="BRD96"/>
      <c r="BRE96" s="110"/>
      <c r="BRF96" s="91"/>
      <c r="BRG96" s="261"/>
      <c r="BRH96" s="261"/>
      <c r="BRI96" s="261"/>
      <c r="BRJ96" s="273"/>
      <c r="BRK96" s="273"/>
      <c r="BRL96"/>
      <c r="BRM96" s="110"/>
      <c r="BRN96" s="91"/>
      <c r="BRO96" s="261"/>
      <c r="BRP96" s="261"/>
      <c r="BRQ96" s="261"/>
      <c r="BRR96" s="273"/>
      <c r="BRS96" s="273"/>
      <c r="BRT96"/>
      <c r="BRU96" s="110"/>
      <c r="BRV96" s="91"/>
      <c r="BRW96" s="261"/>
      <c r="BRX96" s="261"/>
      <c r="BRY96" s="261"/>
      <c r="BRZ96" s="273"/>
      <c r="BSA96" s="273"/>
      <c r="BSB96"/>
      <c r="BSC96" s="110"/>
      <c r="BSD96" s="91"/>
      <c r="BSE96" s="261"/>
      <c r="BSF96" s="261"/>
      <c r="BSG96" s="261"/>
      <c r="BSH96" s="273"/>
      <c r="BSI96" s="273"/>
      <c r="BSJ96"/>
      <c r="BSK96" s="110"/>
      <c r="BSL96" s="91"/>
      <c r="BSM96" s="261"/>
      <c r="BSN96" s="261"/>
      <c r="BSO96" s="261"/>
      <c r="BSP96" s="273"/>
      <c r="BSQ96" s="273"/>
      <c r="BSR96"/>
      <c r="BSS96" s="110"/>
      <c r="BST96" s="91"/>
      <c r="BSU96" s="261"/>
      <c r="BSV96" s="261"/>
      <c r="BSW96" s="261"/>
      <c r="BSX96" s="273"/>
      <c r="BSY96" s="273"/>
      <c r="BSZ96"/>
      <c r="BTA96" s="110"/>
      <c r="BTB96" s="91"/>
      <c r="BTC96" s="261"/>
      <c r="BTD96" s="261"/>
      <c r="BTE96" s="261"/>
      <c r="BTF96" s="273"/>
      <c r="BTG96" s="273"/>
      <c r="BTH96"/>
      <c r="BTI96" s="110"/>
      <c r="BTJ96" s="91"/>
      <c r="BTK96" s="261"/>
      <c r="BTL96" s="261"/>
      <c r="BTM96" s="261"/>
      <c r="BTN96" s="273"/>
      <c r="BTO96" s="273"/>
      <c r="BTP96"/>
      <c r="BTQ96" s="110"/>
      <c r="BTR96" s="91"/>
      <c r="BTS96" s="261"/>
      <c r="BTT96" s="261"/>
      <c r="BTU96" s="261"/>
      <c r="BTV96" s="273"/>
      <c r="BTW96" s="273"/>
      <c r="BTX96"/>
      <c r="BTY96" s="110"/>
      <c r="BTZ96" s="91"/>
      <c r="BUA96" s="261"/>
      <c r="BUB96" s="261"/>
      <c r="BUC96" s="261"/>
      <c r="BUD96" s="273"/>
      <c r="BUE96" s="273"/>
      <c r="BUF96"/>
      <c r="BUG96" s="110"/>
      <c r="BUH96" s="91"/>
      <c r="BUI96" s="261"/>
      <c r="BUJ96" s="261"/>
      <c r="BUK96" s="261"/>
      <c r="BUL96" s="273"/>
      <c r="BUM96" s="273"/>
      <c r="BUN96"/>
      <c r="BUO96" s="110"/>
      <c r="BUP96" s="91"/>
      <c r="BUQ96" s="261"/>
      <c r="BUR96" s="261"/>
      <c r="BUS96" s="261"/>
      <c r="BUT96" s="273"/>
      <c r="BUU96" s="273"/>
      <c r="BUV96"/>
      <c r="BUW96" s="110"/>
      <c r="BUX96" s="91"/>
      <c r="BUY96" s="261"/>
      <c r="BUZ96" s="261"/>
      <c r="BVA96" s="261"/>
      <c r="BVB96" s="273"/>
      <c r="BVC96" s="273"/>
      <c r="BVD96"/>
      <c r="BVE96" s="110"/>
      <c r="BVF96" s="91"/>
      <c r="BVG96" s="261"/>
      <c r="BVH96" s="261"/>
      <c r="BVI96" s="261"/>
      <c r="BVJ96" s="273"/>
      <c r="BVK96" s="273"/>
      <c r="BVL96"/>
      <c r="BVM96" s="110"/>
      <c r="BVN96" s="91"/>
      <c r="BVO96" s="261"/>
      <c r="BVP96" s="261"/>
      <c r="BVQ96" s="261"/>
      <c r="BVR96" s="273"/>
      <c r="BVS96" s="273"/>
      <c r="BVT96"/>
      <c r="BVU96" s="110"/>
      <c r="BVV96" s="91"/>
      <c r="BVW96" s="261"/>
      <c r="BVX96" s="261"/>
      <c r="BVY96" s="261"/>
      <c r="BVZ96" s="273"/>
      <c r="BWA96" s="273"/>
      <c r="BWB96"/>
      <c r="BWC96" s="110"/>
      <c r="BWD96" s="91"/>
      <c r="BWE96" s="261"/>
      <c r="BWF96" s="261"/>
      <c r="BWG96" s="261"/>
      <c r="BWH96" s="273"/>
      <c r="BWI96" s="273"/>
      <c r="BWJ96"/>
      <c r="BWK96" s="110"/>
      <c r="BWL96" s="91"/>
      <c r="BWM96" s="261"/>
      <c r="BWN96" s="261"/>
      <c r="BWO96" s="261"/>
      <c r="BWP96" s="273"/>
      <c r="BWQ96" s="273"/>
      <c r="BWR96"/>
      <c r="BWS96" s="110"/>
      <c r="BWT96" s="91"/>
      <c r="BWU96" s="261"/>
      <c r="BWV96" s="261"/>
      <c r="BWW96" s="261"/>
      <c r="BWX96" s="273"/>
      <c r="BWY96" s="273"/>
      <c r="BWZ96"/>
      <c r="BXA96" s="110"/>
      <c r="BXB96" s="91"/>
      <c r="BXC96" s="261"/>
      <c r="BXD96" s="261"/>
      <c r="BXE96" s="261"/>
      <c r="BXF96" s="273"/>
      <c r="BXG96" s="273"/>
      <c r="BXH96"/>
      <c r="BXI96" s="110"/>
      <c r="BXJ96" s="91"/>
      <c r="BXK96" s="261"/>
      <c r="BXL96" s="261"/>
      <c r="BXM96" s="261"/>
      <c r="BXN96" s="273"/>
      <c r="BXO96" s="273"/>
      <c r="BXP96"/>
      <c r="BXQ96" s="110"/>
      <c r="BXR96" s="91"/>
      <c r="BXS96" s="261"/>
      <c r="BXT96" s="261"/>
      <c r="BXU96" s="261"/>
      <c r="BXV96" s="273"/>
      <c r="BXW96" s="273"/>
      <c r="BXX96"/>
      <c r="BXY96" s="110"/>
      <c r="BXZ96" s="91"/>
      <c r="BYA96" s="261"/>
      <c r="BYB96" s="261"/>
      <c r="BYC96" s="261"/>
      <c r="BYD96" s="273"/>
      <c r="BYE96" s="273"/>
      <c r="BYF96"/>
      <c r="BYG96" s="110"/>
      <c r="BYH96" s="91"/>
      <c r="BYI96" s="261"/>
      <c r="BYJ96" s="261"/>
      <c r="BYK96" s="261"/>
      <c r="BYL96" s="273"/>
      <c r="BYM96" s="273"/>
      <c r="BYN96"/>
      <c r="BYO96" s="110"/>
      <c r="BYP96" s="91"/>
      <c r="BYQ96" s="261"/>
      <c r="BYR96" s="261"/>
      <c r="BYS96" s="261"/>
      <c r="BYT96" s="273"/>
      <c r="BYU96" s="273"/>
      <c r="BYV96"/>
      <c r="BYW96" s="110"/>
      <c r="BYX96" s="91"/>
      <c r="BYY96" s="261"/>
      <c r="BYZ96" s="261"/>
      <c r="BZA96" s="261"/>
      <c r="BZB96" s="273"/>
      <c r="BZC96" s="273"/>
      <c r="BZD96"/>
      <c r="BZE96" s="110"/>
      <c r="BZF96" s="91"/>
      <c r="BZG96" s="261"/>
      <c r="BZH96" s="261"/>
      <c r="BZI96" s="261"/>
      <c r="BZJ96" s="273"/>
      <c r="BZK96" s="273"/>
      <c r="BZL96"/>
      <c r="BZM96" s="110"/>
      <c r="BZN96" s="91"/>
      <c r="BZO96" s="261"/>
      <c r="BZP96" s="261"/>
      <c r="BZQ96" s="261"/>
      <c r="BZR96" s="273"/>
      <c r="BZS96" s="273"/>
      <c r="BZT96"/>
      <c r="BZU96" s="110"/>
      <c r="BZV96" s="91"/>
      <c r="BZW96" s="261"/>
      <c r="BZX96" s="261"/>
      <c r="BZY96" s="261"/>
      <c r="BZZ96" s="273"/>
      <c r="CAA96" s="273"/>
      <c r="CAB96"/>
      <c r="CAC96" s="110"/>
      <c r="CAD96" s="91"/>
      <c r="CAE96" s="261"/>
      <c r="CAF96" s="261"/>
      <c r="CAG96" s="261"/>
      <c r="CAH96" s="273"/>
      <c r="CAI96" s="273"/>
      <c r="CAJ96"/>
      <c r="CAK96" s="110"/>
      <c r="CAL96" s="91"/>
      <c r="CAM96" s="261"/>
      <c r="CAN96" s="261"/>
      <c r="CAO96" s="261"/>
      <c r="CAP96" s="273"/>
      <c r="CAQ96" s="273"/>
      <c r="CAR96"/>
      <c r="CAS96" s="110"/>
      <c r="CAT96" s="91"/>
      <c r="CAU96" s="261"/>
      <c r="CAV96" s="261"/>
      <c r="CAW96" s="261"/>
      <c r="CAX96" s="273"/>
      <c r="CAY96" s="273"/>
      <c r="CAZ96"/>
      <c r="CBA96" s="110"/>
      <c r="CBB96" s="91"/>
      <c r="CBC96" s="261"/>
      <c r="CBD96" s="261"/>
      <c r="CBE96" s="261"/>
      <c r="CBF96" s="273"/>
      <c r="CBG96" s="273"/>
      <c r="CBH96"/>
      <c r="CBI96" s="110"/>
      <c r="CBJ96" s="91"/>
      <c r="CBK96" s="261"/>
      <c r="CBL96" s="261"/>
      <c r="CBM96" s="261"/>
      <c r="CBN96" s="273"/>
      <c r="CBO96" s="273"/>
      <c r="CBP96"/>
      <c r="CBQ96" s="110"/>
      <c r="CBR96" s="91"/>
      <c r="CBS96" s="261"/>
      <c r="CBT96" s="261"/>
      <c r="CBU96" s="261"/>
      <c r="CBV96" s="273"/>
      <c r="CBW96" s="273"/>
      <c r="CBX96"/>
      <c r="CBY96" s="110"/>
      <c r="CBZ96" s="91"/>
      <c r="CCA96" s="261"/>
      <c r="CCB96" s="261"/>
      <c r="CCC96" s="261"/>
      <c r="CCD96" s="273"/>
      <c r="CCE96" s="273"/>
      <c r="CCF96"/>
      <c r="CCG96" s="110"/>
      <c r="CCH96" s="91"/>
      <c r="CCI96" s="261"/>
      <c r="CCJ96" s="261"/>
      <c r="CCK96" s="261"/>
      <c r="CCL96" s="273"/>
      <c r="CCM96" s="273"/>
      <c r="CCN96"/>
      <c r="CCO96" s="110"/>
      <c r="CCP96" s="91"/>
      <c r="CCQ96" s="261"/>
      <c r="CCR96" s="261"/>
      <c r="CCS96" s="261"/>
      <c r="CCT96" s="273"/>
      <c r="CCU96" s="273"/>
      <c r="CCV96"/>
      <c r="CCW96" s="110"/>
      <c r="CCX96" s="91"/>
      <c r="CCY96" s="261"/>
      <c r="CCZ96" s="261"/>
      <c r="CDA96" s="261"/>
      <c r="CDB96" s="273"/>
      <c r="CDC96" s="273"/>
      <c r="CDD96"/>
      <c r="CDE96" s="110"/>
      <c r="CDF96" s="91"/>
      <c r="CDG96" s="261"/>
      <c r="CDH96" s="261"/>
      <c r="CDI96" s="261"/>
      <c r="CDJ96" s="273"/>
      <c r="CDK96" s="273"/>
      <c r="CDL96"/>
      <c r="CDM96" s="110"/>
      <c r="CDN96" s="91"/>
      <c r="CDO96" s="261"/>
      <c r="CDP96" s="261"/>
      <c r="CDQ96" s="261"/>
      <c r="CDR96" s="273"/>
      <c r="CDS96" s="273"/>
      <c r="CDT96"/>
      <c r="CDU96" s="110"/>
      <c r="CDV96" s="91"/>
      <c r="CDW96" s="261"/>
      <c r="CDX96" s="261"/>
      <c r="CDY96" s="261"/>
      <c r="CDZ96" s="273"/>
      <c r="CEA96" s="273"/>
      <c r="CEB96"/>
      <c r="CEC96" s="110"/>
      <c r="CED96" s="91"/>
      <c r="CEE96" s="261"/>
      <c r="CEF96" s="261"/>
      <c r="CEG96" s="261"/>
      <c r="CEH96" s="273"/>
      <c r="CEI96" s="273"/>
      <c r="CEJ96"/>
      <c r="CEK96" s="110"/>
      <c r="CEL96" s="91"/>
      <c r="CEM96" s="261"/>
      <c r="CEN96" s="261"/>
      <c r="CEO96" s="261"/>
      <c r="CEP96" s="273"/>
      <c r="CEQ96" s="273"/>
      <c r="CER96"/>
      <c r="CES96" s="110"/>
      <c r="CET96" s="91"/>
      <c r="CEU96" s="261"/>
      <c r="CEV96" s="261"/>
      <c r="CEW96" s="261"/>
      <c r="CEX96" s="273"/>
      <c r="CEY96" s="273"/>
      <c r="CEZ96"/>
      <c r="CFA96" s="110"/>
      <c r="CFB96" s="91"/>
      <c r="CFC96" s="261"/>
      <c r="CFD96" s="261"/>
      <c r="CFE96" s="261"/>
      <c r="CFF96" s="273"/>
      <c r="CFG96" s="273"/>
      <c r="CFH96"/>
      <c r="CFI96" s="110"/>
      <c r="CFJ96" s="91"/>
      <c r="CFK96" s="261"/>
      <c r="CFL96" s="261"/>
      <c r="CFM96" s="261"/>
      <c r="CFN96" s="273"/>
      <c r="CFO96" s="273"/>
      <c r="CFP96"/>
      <c r="CFQ96" s="110"/>
      <c r="CFR96" s="91"/>
      <c r="CFS96" s="261"/>
      <c r="CFT96" s="261"/>
      <c r="CFU96" s="261"/>
      <c r="CFV96" s="273"/>
      <c r="CFW96" s="273"/>
      <c r="CFX96"/>
      <c r="CFY96" s="110"/>
      <c r="CFZ96" s="91"/>
      <c r="CGA96" s="261"/>
      <c r="CGB96" s="261"/>
      <c r="CGC96" s="261"/>
      <c r="CGD96" s="273"/>
      <c r="CGE96" s="273"/>
      <c r="CGF96"/>
      <c r="CGG96" s="110"/>
      <c r="CGH96" s="91"/>
      <c r="CGI96" s="261"/>
      <c r="CGJ96" s="261"/>
      <c r="CGK96" s="261"/>
      <c r="CGL96" s="273"/>
      <c r="CGM96" s="273"/>
      <c r="CGN96"/>
      <c r="CGO96" s="110"/>
      <c r="CGP96" s="91"/>
      <c r="CGQ96" s="261"/>
      <c r="CGR96" s="261"/>
      <c r="CGS96" s="261"/>
      <c r="CGT96" s="273"/>
      <c r="CGU96" s="273"/>
      <c r="CGV96"/>
      <c r="CGW96" s="110"/>
      <c r="CGX96" s="91"/>
      <c r="CGY96" s="261"/>
      <c r="CGZ96" s="261"/>
      <c r="CHA96" s="261"/>
      <c r="CHB96" s="273"/>
      <c r="CHC96" s="273"/>
      <c r="CHD96"/>
      <c r="CHE96" s="110"/>
      <c r="CHF96" s="91"/>
      <c r="CHG96" s="261"/>
      <c r="CHH96" s="261"/>
      <c r="CHI96" s="261"/>
      <c r="CHJ96" s="273"/>
      <c r="CHK96" s="273"/>
      <c r="CHL96"/>
      <c r="CHM96" s="110"/>
      <c r="CHN96" s="91"/>
      <c r="CHO96" s="261"/>
      <c r="CHP96" s="261"/>
      <c r="CHQ96" s="261"/>
      <c r="CHR96" s="273"/>
      <c r="CHS96" s="273"/>
      <c r="CHT96"/>
      <c r="CHU96" s="110"/>
      <c r="CHV96" s="91"/>
      <c r="CHW96" s="261"/>
      <c r="CHX96" s="261"/>
      <c r="CHY96" s="261"/>
      <c r="CHZ96" s="273"/>
      <c r="CIA96" s="273"/>
      <c r="CIB96"/>
      <c r="CIC96" s="110"/>
      <c r="CID96" s="91"/>
      <c r="CIE96" s="261"/>
      <c r="CIF96" s="261"/>
      <c r="CIG96" s="261"/>
      <c r="CIH96" s="273"/>
      <c r="CII96" s="273"/>
      <c r="CIJ96"/>
      <c r="CIK96" s="110"/>
      <c r="CIL96" s="91"/>
      <c r="CIM96" s="261"/>
      <c r="CIN96" s="261"/>
      <c r="CIO96" s="261"/>
      <c r="CIP96" s="273"/>
      <c r="CIQ96" s="273"/>
      <c r="CIR96"/>
      <c r="CIS96" s="110"/>
      <c r="CIT96" s="91"/>
      <c r="CIU96" s="261"/>
      <c r="CIV96" s="261"/>
      <c r="CIW96" s="261"/>
      <c r="CIX96" s="273"/>
      <c r="CIY96" s="273"/>
      <c r="CIZ96"/>
      <c r="CJA96" s="110"/>
      <c r="CJB96" s="91"/>
      <c r="CJC96" s="261"/>
      <c r="CJD96" s="261"/>
      <c r="CJE96" s="261"/>
      <c r="CJF96" s="273"/>
      <c r="CJG96" s="273"/>
      <c r="CJH96"/>
      <c r="CJI96" s="110"/>
      <c r="CJJ96" s="91"/>
      <c r="CJK96" s="261"/>
      <c r="CJL96" s="261"/>
      <c r="CJM96" s="261"/>
      <c r="CJN96" s="273"/>
      <c r="CJO96" s="273"/>
      <c r="CJP96"/>
      <c r="CJQ96" s="110"/>
      <c r="CJR96" s="91"/>
      <c r="CJS96" s="261"/>
      <c r="CJT96" s="261"/>
      <c r="CJU96" s="261"/>
      <c r="CJV96" s="273"/>
      <c r="CJW96" s="273"/>
      <c r="CJX96"/>
      <c r="CJY96" s="110"/>
      <c r="CJZ96" s="91"/>
      <c r="CKA96" s="261"/>
      <c r="CKB96" s="261"/>
      <c r="CKC96" s="261"/>
      <c r="CKD96" s="273"/>
      <c r="CKE96" s="273"/>
      <c r="CKF96"/>
      <c r="CKG96" s="110"/>
      <c r="CKH96" s="91"/>
      <c r="CKI96" s="261"/>
      <c r="CKJ96" s="261"/>
      <c r="CKK96" s="261"/>
      <c r="CKL96" s="273"/>
      <c r="CKM96" s="273"/>
      <c r="CKN96"/>
      <c r="CKO96" s="110"/>
      <c r="CKP96" s="91"/>
      <c r="CKQ96" s="261"/>
      <c r="CKR96" s="261"/>
      <c r="CKS96" s="261"/>
      <c r="CKT96" s="273"/>
      <c r="CKU96" s="273"/>
      <c r="CKV96"/>
      <c r="CKW96" s="110"/>
      <c r="CKX96" s="91"/>
      <c r="CKY96" s="261"/>
      <c r="CKZ96" s="261"/>
      <c r="CLA96" s="261"/>
      <c r="CLB96" s="273"/>
      <c r="CLC96" s="273"/>
      <c r="CLD96"/>
      <c r="CLE96" s="110"/>
      <c r="CLF96" s="91"/>
      <c r="CLG96" s="261"/>
      <c r="CLH96" s="261"/>
      <c r="CLI96" s="261"/>
      <c r="CLJ96" s="273"/>
      <c r="CLK96" s="273"/>
      <c r="CLL96"/>
      <c r="CLM96" s="110"/>
      <c r="CLN96" s="91"/>
      <c r="CLO96" s="261"/>
      <c r="CLP96" s="261"/>
      <c r="CLQ96" s="261"/>
      <c r="CLR96" s="273"/>
      <c r="CLS96" s="273"/>
      <c r="CLT96"/>
      <c r="CLU96" s="110"/>
      <c r="CLV96" s="91"/>
      <c r="CLW96" s="261"/>
      <c r="CLX96" s="261"/>
      <c r="CLY96" s="261"/>
      <c r="CLZ96" s="273"/>
      <c r="CMA96" s="273"/>
      <c r="CMB96"/>
      <c r="CMC96" s="110"/>
      <c r="CMD96" s="91"/>
      <c r="CME96" s="261"/>
      <c r="CMF96" s="261"/>
      <c r="CMG96" s="261"/>
      <c r="CMH96" s="273"/>
      <c r="CMI96" s="273"/>
      <c r="CMJ96"/>
      <c r="CMK96" s="110"/>
      <c r="CML96" s="91"/>
      <c r="CMM96" s="261"/>
      <c r="CMN96" s="261"/>
      <c r="CMO96" s="261"/>
      <c r="CMP96" s="273"/>
      <c r="CMQ96" s="273"/>
      <c r="CMR96"/>
      <c r="CMS96" s="110"/>
      <c r="CMT96" s="91"/>
      <c r="CMU96" s="261"/>
      <c r="CMV96" s="261"/>
      <c r="CMW96" s="261"/>
      <c r="CMX96" s="273"/>
      <c r="CMY96" s="273"/>
      <c r="CMZ96"/>
      <c r="CNA96" s="110"/>
      <c r="CNB96" s="91"/>
      <c r="CNC96" s="261"/>
      <c r="CND96" s="261"/>
      <c r="CNE96" s="261"/>
      <c r="CNF96" s="273"/>
      <c r="CNG96" s="273"/>
      <c r="CNH96"/>
      <c r="CNI96" s="110"/>
      <c r="CNJ96" s="91"/>
      <c r="CNK96" s="261"/>
      <c r="CNL96" s="261"/>
      <c r="CNM96" s="261"/>
      <c r="CNN96" s="273"/>
      <c r="CNO96" s="273"/>
      <c r="CNP96"/>
      <c r="CNQ96" s="110"/>
      <c r="CNR96" s="91"/>
      <c r="CNS96" s="261"/>
      <c r="CNT96" s="261"/>
      <c r="CNU96" s="261"/>
      <c r="CNV96" s="273"/>
      <c r="CNW96" s="273"/>
      <c r="CNX96"/>
      <c r="CNY96" s="110"/>
      <c r="CNZ96" s="91"/>
      <c r="COA96" s="261"/>
      <c r="COB96" s="261"/>
      <c r="COC96" s="261"/>
      <c r="COD96" s="273"/>
      <c r="COE96" s="273"/>
      <c r="COF96"/>
      <c r="COG96" s="110"/>
      <c r="COH96" s="91"/>
      <c r="COI96" s="261"/>
      <c r="COJ96" s="261"/>
      <c r="COK96" s="261"/>
      <c r="COL96" s="273"/>
      <c r="COM96" s="273"/>
      <c r="CON96"/>
      <c r="COO96" s="110"/>
      <c r="COP96" s="91"/>
      <c r="COQ96" s="261"/>
      <c r="COR96" s="261"/>
      <c r="COS96" s="261"/>
      <c r="COT96" s="273"/>
      <c r="COU96" s="273"/>
      <c r="COV96"/>
      <c r="COW96" s="110"/>
      <c r="COX96" s="91"/>
      <c r="COY96" s="261"/>
      <c r="COZ96" s="261"/>
      <c r="CPA96" s="261"/>
      <c r="CPB96" s="273"/>
      <c r="CPC96" s="273"/>
      <c r="CPD96"/>
      <c r="CPE96" s="110"/>
      <c r="CPF96" s="91"/>
      <c r="CPG96" s="261"/>
      <c r="CPH96" s="261"/>
      <c r="CPI96" s="261"/>
      <c r="CPJ96" s="273"/>
      <c r="CPK96" s="273"/>
      <c r="CPL96"/>
      <c r="CPM96" s="110"/>
      <c r="CPN96" s="91"/>
      <c r="CPO96" s="261"/>
      <c r="CPP96" s="261"/>
      <c r="CPQ96" s="261"/>
      <c r="CPR96" s="273"/>
      <c r="CPS96" s="273"/>
      <c r="CPT96"/>
      <c r="CPU96" s="110"/>
      <c r="CPV96" s="91"/>
      <c r="CPW96" s="261"/>
      <c r="CPX96" s="261"/>
      <c r="CPY96" s="261"/>
      <c r="CPZ96" s="273"/>
      <c r="CQA96" s="273"/>
      <c r="CQB96"/>
      <c r="CQC96" s="110"/>
      <c r="CQD96" s="91"/>
      <c r="CQE96" s="261"/>
      <c r="CQF96" s="261"/>
      <c r="CQG96" s="261"/>
      <c r="CQH96" s="273"/>
      <c r="CQI96" s="273"/>
      <c r="CQJ96"/>
      <c r="CQK96" s="110"/>
      <c r="CQL96" s="91"/>
      <c r="CQM96" s="261"/>
      <c r="CQN96" s="261"/>
      <c r="CQO96" s="261"/>
      <c r="CQP96" s="273"/>
      <c r="CQQ96" s="273"/>
      <c r="CQR96"/>
      <c r="CQS96" s="110"/>
      <c r="CQT96" s="91"/>
      <c r="CQU96" s="261"/>
      <c r="CQV96" s="261"/>
      <c r="CQW96" s="261"/>
      <c r="CQX96" s="273"/>
      <c r="CQY96" s="273"/>
      <c r="CQZ96"/>
      <c r="CRA96" s="110"/>
      <c r="CRB96" s="91"/>
      <c r="CRC96" s="261"/>
      <c r="CRD96" s="261"/>
      <c r="CRE96" s="261"/>
      <c r="CRF96" s="273"/>
      <c r="CRG96" s="273"/>
      <c r="CRH96"/>
      <c r="CRI96" s="110"/>
      <c r="CRJ96" s="91"/>
      <c r="CRK96" s="261"/>
      <c r="CRL96" s="261"/>
      <c r="CRM96" s="261"/>
      <c r="CRN96" s="273"/>
      <c r="CRO96" s="273"/>
      <c r="CRP96"/>
      <c r="CRQ96" s="110"/>
      <c r="CRR96" s="91"/>
      <c r="CRS96" s="261"/>
      <c r="CRT96" s="261"/>
      <c r="CRU96" s="261"/>
      <c r="CRV96" s="273"/>
      <c r="CRW96" s="273"/>
      <c r="CRX96"/>
      <c r="CRY96" s="110"/>
      <c r="CRZ96" s="91"/>
      <c r="CSA96" s="261"/>
      <c r="CSB96" s="261"/>
      <c r="CSC96" s="261"/>
      <c r="CSD96" s="273"/>
      <c r="CSE96" s="273"/>
      <c r="CSF96"/>
      <c r="CSG96" s="110"/>
      <c r="CSH96" s="91"/>
      <c r="CSI96" s="261"/>
      <c r="CSJ96" s="261"/>
      <c r="CSK96" s="261"/>
      <c r="CSL96" s="273"/>
      <c r="CSM96" s="273"/>
      <c r="CSN96"/>
      <c r="CSO96" s="110"/>
      <c r="CSP96" s="91"/>
      <c r="CSQ96" s="261"/>
      <c r="CSR96" s="261"/>
      <c r="CSS96" s="261"/>
      <c r="CST96" s="273"/>
      <c r="CSU96" s="273"/>
      <c r="CSV96"/>
      <c r="CSW96" s="110"/>
      <c r="CSX96" s="91"/>
      <c r="CSY96" s="261"/>
      <c r="CSZ96" s="261"/>
      <c r="CTA96" s="261"/>
      <c r="CTB96" s="273"/>
      <c r="CTC96" s="273"/>
      <c r="CTD96"/>
      <c r="CTE96" s="110"/>
      <c r="CTF96" s="91"/>
      <c r="CTG96" s="261"/>
      <c r="CTH96" s="261"/>
      <c r="CTI96" s="261"/>
      <c r="CTJ96" s="273"/>
      <c r="CTK96" s="273"/>
      <c r="CTL96"/>
      <c r="CTM96" s="110"/>
      <c r="CTN96" s="91"/>
      <c r="CTO96" s="261"/>
      <c r="CTP96" s="261"/>
      <c r="CTQ96" s="261"/>
      <c r="CTR96" s="273"/>
      <c r="CTS96" s="273"/>
      <c r="CTT96"/>
      <c r="CTU96" s="110"/>
      <c r="CTV96" s="91"/>
      <c r="CTW96" s="261"/>
      <c r="CTX96" s="261"/>
      <c r="CTY96" s="261"/>
      <c r="CTZ96" s="273"/>
      <c r="CUA96" s="273"/>
      <c r="CUB96"/>
      <c r="CUC96" s="110"/>
      <c r="CUD96" s="91"/>
      <c r="CUE96" s="261"/>
      <c r="CUF96" s="261"/>
      <c r="CUG96" s="261"/>
      <c r="CUH96" s="273"/>
      <c r="CUI96" s="273"/>
      <c r="CUJ96"/>
      <c r="CUK96" s="110"/>
      <c r="CUL96" s="91"/>
      <c r="CUM96" s="261"/>
      <c r="CUN96" s="261"/>
      <c r="CUO96" s="261"/>
      <c r="CUP96" s="273"/>
      <c r="CUQ96" s="273"/>
      <c r="CUR96"/>
      <c r="CUS96" s="110"/>
      <c r="CUT96" s="91"/>
      <c r="CUU96" s="261"/>
      <c r="CUV96" s="261"/>
      <c r="CUW96" s="261"/>
      <c r="CUX96" s="273"/>
      <c r="CUY96" s="273"/>
      <c r="CUZ96"/>
      <c r="CVA96" s="110"/>
      <c r="CVB96" s="91"/>
      <c r="CVC96" s="261"/>
      <c r="CVD96" s="261"/>
      <c r="CVE96" s="261"/>
      <c r="CVF96" s="273"/>
      <c r="CVG96" s="273"/>
      <c r="CVH96"/>
      <c r="CVI96" s="110"/>
      <c r="CVJ96" s="91"/>
      <c r="CVK96" s="261"/>
      <c r="CVL96" s="261"/>
      <c r="CVM96" s="261"/>
      <c r="CVN96" s="273"/>
      <c r="CVO96" s="273"/>
      <c r="CVP96"/>
      <c r="CVQ96" s="110"/>
      <c r="CVR96" s="91"/>
      <c r="CVS96" s="261"/>
      <c r="CVT96" s="261"/>
      <c r="CVU96" s="261"/>
      <c r="CVV96" s="273"/>
      <c r="CVW96" s="273"/>
      <c r="CVX96"/>
      <c r="CVY96" s="110"/>
      <c r="CVZ96" s="91"/>
      <c r="CWA96" s="261"/>
      <c r="CWB96" s="261"/>
      <c r="CWC96" s="261"/>
      <c r="CWD96" s="273"/>
      <c r="CWE96" s="273"/>
      <c r="CWF96"/>
      <c r="CWG96" s="110"/>
      <c r="CWH96" s="91"/>
      <c r="CWI96" s="261"/>
      <c r="CWJ96" s="261"/>
      <c r="CWK96" s="261"/>
      <c r="CWL96" s="273"/>
      <c r="CWM96" s="273"/>
      <c r="CWN96"/>
      <c r="CWO96" s="110"/>
      <c r="CWP96" s="91"/>
      <c r="CWQ96" s="261"/>
      <c r="CWR96" s="261"/>
      <c r="CWS96" s="261"/>
      <c r="CWT96" s="273"/>
      <c r="CWU96" s="273"/>
      <c r="CWV96"/>
      <c r="CWW96" s="110"/>
      <c r="CWX96" s="91"/>
      <c r="CWY96" s="261"/>
      <c r="CWZ96" s="261"/>
      <c r="CXA96" s="261"/>
      <c r="CXB96" s="273"/>
      <c r="CXC96" s="273"/>
      <c r="CXD96"/>
      <c r="CXE96" s="110"/>
      <c r="CXF96" s="91"/>
      <c r="CXG96" s="261"/>
      <c r="CXH96" s="261"/>
      <c r="CXI96" s="261"/>
      <c r="CXJ96" s="273"/>
      <c r="CXK96" s="273"/>
      <c r="CXL96"/>
      <c r="CXM96" s="110"/>
      <c r="CXN96" s="91"/>
      <c r="CXO96" s="261"/>
      <c r="CXP96" s="261"/>
      <c r="CXQ96" s="261"/>
      <c r="CXR96" s="273"/>
      <c r="CXS96" s="273"/>
      <c r="CXT96"/>
      <c r="CXU96" s="110"/>
      <c r="CXV96" s="91"/>
      <c r="CXW96" s="261"/>
      <c r="CXX96" s="261"/>
      <c r="CXY96" s="261"/>
      <c r="CXZ96" s="273"/>
      <c r="CYA96" s="273"/>
      <c r="CYB96"/>
      <c r="CYC96" s="110"/>
      <c r="CYD96" s="91"/>
      <c r="CYE96" s="261"/>
      <c r="CYF96" s="261"/>
      <c r="CYG96" s="261"/>
      <c r="CYH96" s="273"/>
      <c r="CYI96" s="273"/>
      <c r="CYJ96"/>
      <c r="CYK96" s="110"/>
      <c r="CYL96" s="91"/>
      <c r="CYM96" s="261"/>
      <c r="CYN96" s="261"/>
      <c r="CYO96" s="261"/>
      <c r="CYP96" s="273"/>
      <c r="CYQ96" s="273"/>
      <c r="CYR96"/>
      <c r="CYS96" s="110"/>
      <c r="CYT96" s="91"/>
      <c r="CYU96" s="261"/>
      <c r="CYV96" s="261"/>
      <c r="CYW96" s="261"/>
      <c r="CYX96" s="273"/>
      <c r="CYY96" s="273"/>
      <c r="CYZ96"/>
      <c r="CZA96" s="110"/>
      <c r="CZB96" s="91"/>
      <c r="CZC96" s="261"/>
      <c r="CZD96" s="261"/>
      <c r="CZE96" s="261"/>
      <c r="CZF96" s="273"/>
      <c r="CZG96" s="273"/>
      <c r="CZH96"/>
      <c r="CZI96" s="110"/>
      <c r="CZJ96" s="91"/>
      <c r="CZK96" s="261"/>
      <c r="CZL96" s="261"/>
      <c r="CZM96" s="261"/>
      <c r="CZN96" s="273"/>
      <c r="CZO96" s="273"/>
      <c r="CZP96"/>
      <c r="CZQ96" s="110"/>
      <c r="CZR96" s="91"/>
      <c r="CZS96" s="261"/>
      <c r="CZT96" s="261"/>
      <c r="CZU96" s="261"/>
      <c r="CZV96" s="273"/>
      <c r="CZW96" s="273"/>
      <c r="CZX96"/>
      <c r="CZY96" s="110"/>
      <c r="CZZ96" s="91"/>
      <c r="DAA96" s="261"/>
      <c r="DAB96" s="261"/>
      <c r="DAC96" s="261"/>
      <c r="DAD96" s="273"/>
      <c r="DAE96" s="273"/>
      <c r="DAF96"/>
      <c r="DAG96" s="110"/>
      <c r="DAH96" s="91"/>
      <c r="DAI96" s="261"/>
      <c r="DAJ96" s="261"/>
      <c r="DAK96" s="261"/>
      <c r="DAL96" s="273"/>
      <c r="DAM96" s="273"/>
      <c r="DAN96"/>
      <c r="DAO96" s="110"/>
      <c r="DAP96" s="91"/>
      <c r="DAQ96" s="261"/>
      <c r="DAR96" s="261"/>
      <c r="DAS96" s="261"/>
      <c r="DAT96" s="273"/>
      <c r="DAU96" s="273"/>
      <c r="DAV96"/>
      <c r="DAW96" s="110"/>
      <c r="DAX96" s="91"/>
      <c r="DAY96" s="261"/>
      <c r="DAZ96" s="261"/>
      <c r="DBA96" s="261"/>
      <c r="DBB96" s="273"/>
      <c r="DBC96" s="273"/>
      <c r="DBD96"/>
      <c r="DBE96" s="110"/>
      <c r="DBF96" s="91"/>
      <c r="DBG96" s="261"/>
      <c r="DBH96" s="261"/>
      <c r="DBI96" s="261"/>
      <c r="DBJ96" s="273"/>
      <c r="DBK96" s="273"/>
      <c r="DBL96"/>
      <c r="DBM96" s="110"/>
      <c r="DBN96" s="91"/>
      <c r="DBO96" s="261"/>
      <c r="DBP96" s="261"/>
      <c r="DBQ96" s="261"/>
      <c r="DBR96" s="273"/>
      <c r="DBS96" s="273"/>
      <c r="DBT96"/>
      <c r="DBU96" s="110"/>
      <c r="DBV96" s="91"/>
      <c r="DBW96" s="261"/>
      <c r="DBX96" s="261"/>
      <c r="DBY96" s="261"/>
      <c r="DBZ96" s="273"/>
      <c r="DCA96" s="273"/>
      <c r="DCB96"/>
      <c r="DCC96" s="110"/>
      <c r="DCD96" s="91"/>
      <c r="DCE96" s="261"/>
      <c r="DCF96" s="261"/>
      <c r="DCG96" s="261"/>
      <c r="DCH96" s="273"/>
      <c r="DCI96" s="273"/>
      <c r="DCJ96"/>
      <c r="DCK96" s="110"/>
      <c r="DCL96" s="91"/>
      <c r="DCM96" s="261"/>
      <c r="DCN96" s="261"/>
      <c r="DCO96" s="261"/>
      <c r="DCP96" s="273"/>
      <c r="DCQ96" s="273"/>
      <c r="DCR96"/>
      <c r="DCS96" s="110"/>
      <c r="DCT96" s="91"/>
      <c r="DCU96" s="261"/>
      <c r="DCV96" s="261"/>
      <c r="DCW96" s="261"/>
      <c r="DCX96" s="273"/>
      <c r="DCY96" s="273"/>
      <c r="DCZ96"/>
      <c r="DDA96" s="110"/>
      <c r="DDB96" s="91"/>
      <c r="DDC96" s="261"/>
      <c r="DDD96" s="261"/>
      <c r="DDE96" s="261"/>
      <c r="DDF96" s="273"/>
      <c r="DDG96" s="273"/>
      <c r="DDH96"/>
      <c r="DDI96" s="110"/>
      <c r="DDJ96" s="91"/>
      <c r="DDK96" s="261"/>
      <c r="DDL96" s="261"/>
      <c r="DDM96" s="261"/>
      <c r="DDN96" s="273"/>
      <c r="DDO96" s="273"/>
      <c r="DDP96"/>
      <c r="DDQ96" s="110"/>
      <c r="DDR96" s="91"/>
      <c r="DDS96" s="261"/>
      <c r="DDT96" s="261"/>
      <c r="DDU96" s="261"/>
      <c r="DDV96" s="273"/>
      <c r="DDW96" s="273"/>
      <c r="DDX96"/>
      <c r="DDY96" s="110"/>
      <c r="DDZ96" s="91"/>
      <c r="DEA96" s="261"/>
      <c r="DEB96" s="261"/>
      <c r="DEC96" s="261"/>
      <c r="DED96" s="273"/>
      <c r="DEE96" s="273"/>
      <c r="DEF96"/>
      <c r="DEG96" s="110"/>
      <c r="DEH96" s="91"/>
      <c r="DEI96" s="261"/>
      <c r="DEJ96" s="261"/>
      <c r="DEK96" s="261"/>
      <c r="DEL96" s="273"/>
      <c r="DEM96" s="273"/>
      <c r="DEN96"/>
      <c r="DEO96" s="110"/>
      <c r="DEP96" s="91"/>
      <c r="DEQ96" s="261"/>
      <c r="DER96" s="261"/>
      <c r="DES96" s="261"/>
      <c r="DET96" s="273"/>
      <c r="DEU96" s="273"/>
      <c r="DEV96"/>
      <c r="DEW96" s="110"/>
      <c r="DEX96" s="91"/>
      <c r="DEY96" s="261"/>
      <c r="DEZ96" s="261"/>
      <c r="DFA96" s="261"/>
      <c r="DFB96" s="273"/>
      <c r="DFC96" s="273"/>
      <c r="DFD96"/>
      <c r="DFE96" s="110"/>
      <c r="DFF96" s="91"/>
      <c r="DFG96" s="261"/>
      <c r="DFH96" s="261"/>
      <c r="DFI96" s="261"/>
      <c r="DFJ96" s="273"/>
      <c r="DFK96" s="273"/>
      <c r="DFL96"/>
      <c r="DFM96" s="110"/>
      <c r="DFN96" s="91"/>
      <c r="DFO96" s="261"/>
      <c r="DFP96" s="261"/>
      <c r="DFQ96" s="261"/>
      <c r="DFR96" s="273"/>
      <c r="DFS96" s="273"/>
      <c r="DFT96"/>
      <c r="DFU96" s="110"/>
      <c r="DFV96" s="91"/>
      <c r="DFW96" s="261"/>
      <c r="DFX96" s="261"/>
      <c r="DFY96" s="261"/>
      <c r="DFZ96" s="273"/>
      <c r="DGA96" s="273"/>
      <c r="DGB96"/>
      <c r="DGC96" s="110"/>
      <c r="DGD96" s="91"/>
      <c r="DGE96" s="261"/>
      <c r="DGF96" s="261"/>
      <c r="DGG96" s="261"/>
      <c r="DGH96" s="273"/>
      <c r="DGI96" s="273"/>
      <c r="DGJ96"/>
      <c r="DGK96" s="110"/>
      <c r="DGL96" s="91"/>
      <c r="DGM96" s="261"/>
      <c r="DGN96" s="261"/>
      <c r="DGO96" s="261"/>
      <c r="DGP96" s="273"/>
      <c r="DGQ96" s="273"/>
      <c r="DGR96"/>
      <c r="DGS96" s="110"/>
      <c r="DGT96" s="91"/>
      <c r="DGU96" s="261"/>
      <c r="DGV96" s="261"/>
      <c r="DGW96" s="261"/>
      <c r="DGX96" s="273"/>
      <c r="DGY96" s="273"/>
      <c r="DGZ96"/>
      <c r="DHA96" s="110"/>
      <c r="DHB96" s="91"/>
      <c r="DHC96" s="261"/>
      <c r="DHD96" s="261"/>
      <c r="DHE96" s="261"/>
      <c r="DHF96" s="273"/>
      <c r="DHG96" s="273"/>
      <c r="DHH96"/>
      <c r="DHI96" s="110"/>
      <c r="DHJ96" s="91"/>
      <c r="DHK96" s="261"/>
      <c r="DHL96" s="261"/>
      <c r="DHM96" s="261"/>
      <c r="DHN96" s="273"/>
      <c r="DHO96" s="273"/>
      <c r="DHP96"/>
      <c r="DHQ96" s="110"/>
      <c r="DHR96" s="91"/>
      <c r="DHS96" s="261"/>
      <c r="DHT96" s="261"/>
      <c r="DHU96" s="261"/>
      <c r="DHV96" s="273"/>
      <c r="DHW96" s="273"/>
      <c r="DHX96"/>
      <c r="DHY96" s="110"/>
      <c r="DHZ96" s="91"/>
      <c r="DIA96" s="261"/>
      <c r="DIB96" s="261"/>
      <c r="DIC96" s="261"/>
      <c r="DID96" s="273"/>
      <c r="DIE96" s="273"/>
      <c r="DIF96"/>
      <c r="DIG96" s="110"/>
      <c r="DIH96" s="91"/>
      <c r="DII96" s="261"/>
      <c r="DIJ96" s="261"/>
      <c r="DIK96" s="261"/>
      <c r="DIL96" s="273"/>
      <c r="DIM96" s="273"/>
      <c r="DIN96"/>
      <c r="DIO96" s="110"/>
      <c r="DIP96" s="91"/>
      <c r="DIQ96" s="261"/>
      <c r="DIR96" s="261"/>
      <c r="DIS96" s="261"/>
      <c r="DIT96" s="273"/>
      <c r="DIU96" s="273"/>
      <c r="DIV96"/>
      <c r="DIW96" s="110"/>
      <c r="DIX96" s="91"/>
      <c r="DIY96" s="261"/>
      <c r="DIZ96" s="261"/>
      <c r="DJA96" s="261"/>
      <c r="DJB96" s="273"/>
      <c r="DJC96" s="273"/>
      <c r="DJD96"/>
      <c r="DJE96" s="110"/>
      <c r="DJF96" s="91"/>
      <c r="DJG96" s="261"/>
      <c r="DJH96" s="261"/>
      <c r="DJI96" s="261"/>
      <c r="DJJ96" s="273"/>
      <c r="DJK96" s="273"/>
      <c r="DJL96"/>
      <c r="DJM96" s="110"/>
      <c r="DJN96" s="91"/>
      <c r="DJO96" s="261"/>
      <c r="DJP96" s="261"/>
      <c r="DJQ96" s="261"/>
      <c r="DJR96" s="273"/>
      <c r="DJS96" s="273"/>
      <c r="DJT96"/>
      <c r="DJU96" s="110"/>
      <c r="DJV96" s="91"/>
      <c r="DJW96" s="261"/>
      <c r="DJX96" s="261"/>
      <c r="DJY96" s="261"/>
      <c r="DJZ96" s="273"/>
      <c r="DKA96" s="273"/>
      <c r="DKB96"/>
      <c r="DKC96" s="110"/>
      <c r="DKD96" s="91"/>
      <c r="DKE96" s="261"/>
      <c r="DKF96" s="261"/>
      <c r="DKG96" s="261"/>
      <c r="DKH96" s="273"/>
      <c r="DKI96" s="273"/>
      <c r="DKJ96"/>
      <c r="DKK96" s="110"/>
      <c r="DKL96" s="91"/>
      <c r="DKM96" s="261"/>
      <c r="DKN96" s="261"/>
      <c r="DKO96" s="261"/>
      <c r="DKP96" s="273"/>
      <c r="DKQ96" s="273"/>
      <c r="DKR96"/>
      <c r="DKS96" s="110"/>
      <c r="DKT96" s="91"/>
      <c r="DKU96" s="261"/>
      <c r="DKV96" s="261"/>
      <c r="DKW96" s="261"/>
      <c r="DKX96" s="273"/>
      <c r="DKY96" s="273"/>
      <c r="DKZ96"/>
      <c r="DLA96" s="110"/>
      <c r="DLB96" s="91"/>
      <c r="DLC96" s="261"/>
      <c r="DLD96" s="261"/>
      <c r="DLE96" s="261"/>
      <c r="DLF96" s="273"/>
      <c r="DLG96" s="273"/>
      <c r="DLH96"/>
      <c r="DLI96" s="110"/>
      <c r="DLJ96" s="91"/>
      <c r="DLK96" s="261"/>
      <c r="DLL96" s="261"/>
      <c r="DLM96" s="261"/>
      <c r="DLN96" s="273"/>
      <c r="DLO96" s="273"/>
      <c r="DLP96"/>
      <c r="DLQ96" s="110"/>
      <c r="DLR96" s="91"/>
      <c r="DLS96" s="261"/>
      <c r="DLT96" s="261"/>
      <c r="DLU96" s="261"/>
      <c r="DLV96" s="273"/>
      <c r="DLW96" s="273"/>
      <c r="DLX96"/>
      <c r="DLY96" s="110"/>
      <c r="DLZ96" s="91"/>
      <c r="DMA96" s="261"/>
      <c r="DMB96" s="261"/>
      <c r="DMC96" s="261"/>
      <c r="DMD96" s="273"/>
      <c r="DME96" s="273"/>
      <c r="DMF96"/>
      <c r="DMG96" s="110"/>
      <c r="DMH96" s="91"/>
      <c r="DMI96" s="261"/>
      <c r="DMJ96" s="261"/>
      <c r="DMK96" s="261"/>
      <c r="DML96" s="273"/>
      <c r="DMM96" s="273"/>
      <c r="DMN96"/>
      <c r="DMO96" s="110"/>
      <c r="DMP96" s="91"/>
      <c r="DMQ96" s="261"/>
      <c r="DMR96" s="261"/>
      <c r="DMS96" s="261"/>
      <c r="DMT96" s="273"/>
      <c r="DMU96" s="273"/>
      <c r="DMV96"/>
      <c r="DMW96" s="110"/>
      <c r="DMX96" s="91"/>
      <c r="DMY96" s="261"/>
      <c r="DMZ96" s="261"/>
      <c r="DNA96" s="261"/>
      <c r="DNB96" s="273"/>
      <c r="DNC96" s="273"/>
      <c r="DND96"/>
      <c r="DNE96" s="110"/>
      <c r="DNF96" s="91"/>
      <c r="DNG96" s="261"/>
      <c r="DNH96" s="261"/>
      <c r="DNI96" s="261"/>
      <c r="DNJ96" s="273"/>
      <c r="DNK96" s="273"/>
      <c r="DNL96"/>
      <c r="DNM96" s="110"/>
      <c r="DNN96" s="91"/>
      <c r="DNO96" s="261"/>
      <c r="DNP96" s="261"/>
      <c r="DNQ96" s="261"/>
      <c r="DNR96" s="273"/>
      <c r="DNS96" s="273"/>
      <c r="DNT96"/>
      <c r="DNU96" s="110"/>
      <c r="DNV96" s="91"/>
      <c r="DNW96" s="261"/>
      <c r="DNX96" s="261"/>
      <c r="DNY96" s="261"/>
      <c r="DNZ96" s="273"/>
      <c r="DOA96" s="273"/>
      <c r="DOB96"/>
      <c r="DOC96" s="110"/>
      <c r="DOD96" s="91"/>
      <c r="DOE96" s="261"/>
      <c r="DOF96" s="261"/>
      <c r="DOG96" s="261"/>
      <c r="DOH96" s="273"/>
      <c r="DOI96" s="273"/>
      <c r="DOJ96"/>
      <c r="DOK96" s="110"/>
      <c r="DOL96" s="91"/>
      <c r="DOM96" s="261"/>
      <c r="DON96" s="261"/>
      <c r="DOO96" s="261"/>
      <c r="DOP96" s="273"/>
      <c r="DOQ96" s="273"/>
      <c r="DOR96"/>
      <c r="DOS96" s="110"/>
      <c r="DOT96" s="91"/>
      <c r="DOU96" s="261"/>
      <c r="DOV96" s="261"/>
      <c r="DOW96" s="261"/>
      <c r="DOX96" s="273"/>
      <c r="DOY96" s="273"/>
      <c r="DOZ96"/>
      <c r="DPA96" s="110"/>
      <c r="DPB96" s="91"/>
      <c r="DPC96" s="261"/>
      <c r="DPD96" s="261"/>
      <c r="DPE96" s="261"/>
      <c r="DPF96" s="273"/>
      <c r="DPG96" s="273"/>
      <c r="DPH96"/>
      <c r="DPI96" s="110"/>
      <c r="DPJ96" s="91"/>
      <c r="DPK96" s="261"/>
      <c r="DPL96" s="261"/>
      <c r="DPM96" s="261"/>
      <c r="DPN96" s="273"/>
      <c r="DPO96" s="273"/>
      <c r="DPP96"/>
      <c r="DPQ96" s="110"/>
      <c r="DPR96" s="91"/>
      <c r="DPS96" s="261"/>
      <c r="DPT96" s="261"/>
      <c r="DPU96" s="261"/>
      <c r="DPV96" s="273"/>
      <c r="DPW96" s="273"/>
      <c r="DPX96"/>
      <c r="DPY96" s="110"/>
      <c r="DPZ96" s="91"/>
      <c r="DQA96" s="261"/>
      <c r="DQB96" s="261"/>
      <c r="DQC96" s="261"/>
      <c r="DQD96" s="273"/>
      <c r="DQE96" s="273"/>
      <c r="DQF96"/>
      <c r="DQG96" s="110"/>
      <c r="DQH96" s="91"/>
      <c r="DQI96" s="261"/>
      <c r="DQJ96" s="261"/>
      <c r="DQK96" s="261"/>
      <c r="DQL96" s="273"/>
      <c r="DQM96" s="273"/>
      <c r="DQN96"/>
      <c r="DQO96" s="110"/>
      <c r="DQP96" s="91"/>
      <c r="DQQ96" s="261"/>
      <c r="DQR96" s="261"/>
      <c r="DQS96" s="261"/>
      <c r="DQT96" s="273"/>
      <c r="DQU96" s="273"/>
      <c r="DQV96"/>
      <c r="DQW96" s="110"/>
      <c r="DQX96" s="91"/>
      <c r="DQY96" s="261"/>
      <c r="DQZ96" s="261"/>
      <c r="DRA96" s="261"/>
      <c r="DRB96" s="273"/>
      <c r="DRC96" s="273"/>
      <c r="DRD96"/>
      <c r="DRE96" s="110"/>
      <c r="DRF96" s="91"/>
      <c r="DRG96" s="261"/>
      <c r="DRH96" s="261"/>
      <c r="DRI96" s="261"/>
      <c r="DRJ96" s="273"/>
      <c r="DRK96" s="273"/>
      <c r="DRL96"/>
      <c r="DRM96" s="110"/>
      <c r="DRN96" s="91"/>
      <c r="DRO96" s="261"/>
      <c r="DRP96" s="261"/>
      <c r="DRQ96" s="261"/>
      <c r="DRR96" s="273"/>
      <c r="DRS96" s="273"/>
      <c r="DRT96"/>
      <c r="DRU96" s="110"/>
      <c r="DRV96" s="91"/>
      <c r="DRW96" s="261"/>
      <c r="DRX96" s="261"/>
      <c r="DRY96" s="261"/>
      <c r="DRZ96" s="273"/>
      <c r="DSA96" s="273"/>
      <c r="DSB96"/>
      <c r="DSC96" s="110"/>
      <c r="DSD96" s="91"/>
      <c r="DSE96" s="261"/>
      <c r="DSF96" s="261"/>
      <c r="DSG96" s="261"/>
      <c r="DSH96" s="273"/>
      <c r="DSI96" s="273"/>
      <c r="DSJ96"/>
      <c r="DSK96" s="110"/>
      <c r="DSL96" s="91"/>
      <c r="DSM96" s="261"/>
      <c r="DSN96" s="261"/>
      <c r="DSO96" s="261"/>
      <c r="DSP96" s="273"/>
      <c r="DSQ96" s="273"/>
      <c r="DSR96"/>
      <c r="DSS96" s="110"/>
      <c r="DST96" s="91"/>
      <c r="DSU96" s="261"/>
      <c r="DSV96" s="261"/>
      <c r="DSW96" s="261"/>
      <c r="DSX96" s="273"/>
      <c r="DSY96" s="273"/>
      <c r="DSZ96"/>
      <c r="DTA96" s="110"/>
      <c r="DTB96" s="91"/>
      <c r="DTC96" s="261"/>
      <c r="DTD96" s="261"/>
      <c r="DTE96" s="261"/>
      <c r="DTF96" s="273"/>
      <c r="DTG96" s="273"/>
      <c r="DTH96"/>
      <c r="DTI96" s="110"/>
      <c r="DTJ96" s="91"/>
      <c r="DTK96" s="261"/>
      <c r="DTL96" s="261"/>
      <c r="DTM96" s="261"/>
      <c r="DTN96" s="273"/>
      <c r="DTO96" s="273"/>
      <c r="DTP96"/>
      <c r="DTQ96" s="110"/>
      <c r="DTR96" s="91"/>
      <c r="DTS96" s="261"/>
      <c r="DTT96" s="261"/>
      <c r="DTU96" s="261"/>
      <c r="DTV96" s="273"/>
      <c r="DTW96" s="273"/>
      <c r="DTX96"/>
      <c r="DTY96" s="110"/>
      <c r="DTZ96" s="91"/>
      <c r="DUA96" s="261"/>
      <c r="DUB96" s="261"/>
      <c r="DUC96" s="261"/>
      <c r="DUD96" s="273"/>
      <c r="DUE96" s="273"/>
      <c r="DUF96"/>
      <c r="DUG96" s="110"/>
      <c r="DUH96" s="91"/>
      <c r="DUI96" s="261"/>
      <c r="DUJ96" s="261"/>
      <c r="DUK96" s="261"/>
      <c r="DUL96" s="273"/>
      <c r="DUM96" s="273"/>
      <c r="DUN96"/>
      <c r="DUO96" s="110"/>
      <c r="DUP96" s="91"/>
      <c r="DUQ96" s="261"/>
      <c r="DUR96" s="261"/>
      <c r="DUS96" s="261"/>
      <c r="DUT96" s="273"/>
      <c r="DUU96" s="273"/>
      <c r="DUV96"/>
      <c r="DUW96" s="110"/>
      <c r="DUX96" s="91"/>
      <c r="DUY96" s="261"/>
      <c r="DUZ96" s="261"/>
      <c r="DVA96" s="261"/>
      <c r="DVB96" s="273"/>
      <c r="DVC96" s="273"/>
      <c r="DVD96"/>
      <c r="DVE96" s="110"/>
      <c r="DVF96" s="91"/>
      <c r="DVG96" s="261"/>
      <c r="DVH96" s="261"/>
      <c r="DVI96" s="261"/>
      <c r="DVJ96" s="273"/>
      <c r="DVK96" s="273"/>
      <c r="DVL96"/>
      <c r="DVM96" s="110"/>
      <c r="DVN96" s="91"/>
      <c r="DVO96" s="261"/>
      <c r="DVP96" s="261"/>
      <c r="DVQ96" s="261"/>
      <c r="DVR96" s="273"/>
      <c r="DVS96" s="273"/>
      <c r="DVT96"/>
      <c r="DVU96" s="110"/>
      <c r="DVV96" s="91"/>
      <c r="DVW96" s="261"/>
      <c r="DVX96" s="261"/>
      <c r="DVY96" s="261"/>
      <c r="DVZ96" s="273"/>
      <c r="DWA96" s="273"/>
      <c r="DWB96"/>
      <c r="DWC96" s="110"/>
      <c r="DWD96" s="91"/>
      <c r="DWE96" s="261"/>
      <c r="DWF96" s="261"/>
      <c r="DWG96" s="261"/>
      <c r="DWH96" s="273"/>
      <c r="DWI96" s="273"/>
      <c r="DWJ96"/>
      <c r="DWK96" s="110"/>
      <c r="DWL96" s="91"/>
      <c r="DWM96" s="261"/>
      <c r="DWN96" s="261"/>
      <c r="DWO96" s="261"/>
      <c r="DWP96" s="273"/>
      <c r="DWQ96" s="273"/>
      <c r="DWR96"/>
      <c r="DWS96" s="110"/>
      <c r="DWT96" s="91"/>
      <c r="DWU96" s="261"/>
      <c r="DWV96" s="261"/>
      <c r="DWW96" s="261"/>
      <c r="DWX96" s="273"/>
      <c r="DWY96" s="273"/>
      <c r="DWZ96"/>
      <c r="DXA96" s="110"/>
      <c r="DXB96" s="91"/>
      <c r="DXC96" s="261"/>
      <c r="DXD96" s="261"/>
      <c r="DXE96" s="261"/>
      <c r="DXF96" s="273"/>
      <c r="DXG96" s="273"/>
      <c r="DXH96"/>
      <c r="DXI96" s="110"/>
      <c r="DXJ96" s="91"/>
      <c r="DXK96" s="261"/>
      <c r="DXL96" s="261"/>
      <c r="DXM96" s="261"/>
      <c r="DXN96" s="273"/>
      <c r="DXO96" s="273"/>
      <c r="DXP96"/>
      <c r="DXQ96" s="110"/>
      <c r="DXR96" s="91"/>
      <c r="DXS96" s="261"/>
      <c r="DXT96" s="261"/>
      <c r="DXU96" s="261"/>
      <c r="DXV96" s="273"/>
      <c r="DXW96" s="273"/>
      <c r="DXX96"/>
      <c r="DXY96" s="110"/>
      <c r="DXZ96" s="91"/>
      <c r="DYA96" s="261"/>
      <c r="DYB96" s="261"/>
      <c r="DYC96" s="261"/>
      <c r="DYD96" s="273"/>
      <c r="DYE96" s="273"/>
      <c r="DYF96"/>
      <c r="DYG96" s="110"/>
      <c r="DYH96" s="91"/>
      <c r="DYI96" s="261"/>
      <c r="DYJ96" s="261"/>
      <c r="DYK96" s="261"/>
      <c r="DYL96" s="273"/>
      <c r="DYM96" s="273"/>
      <c r="DYN96"/>
      <c r="DYO96" s="110"/>
      <c r="DYP96" s="91"/>
      <c r="DYQ96" s="261"/>
      <c r="DYR96" s="261"/>
      <c r="DYS96" s="261"/>
      <c r="DYT96" s="273"/>
      <c r="DYU96" s="273"/>
      <c r="DYV96"/>
      <c r="DYW96" s="110"/>
      <c r="DYX96" s="91"/>
      <c r="DYY96" s="261"/>
      <c r="DYZ96" s="261"/>
      <c r="DZA96" s="261"/>
      <c r="DZB96" s="273"/>
      <c r="DZC96" s="273"/>
      <c r="DZD96"/>
      <c r="DZE96" s="110"/>
      <c r="DZF96" s="91"/>
      <c r="DZG96" s="261"/>
      <c r="DZH96" s="261"/>
      <c r="DZI96" s="261"/>
      <c r="DZJ96" s="273"/>
      <c r="DZK96" s="273"/>
      <c r="DZL96"/>
      <c r="DZM96" s="110"/>
      <c r="DZN96" s="91"/>
      <c r="DZO96" s="261"/>
      <c r="DZP96" s="261"/>
      <c r="DZQ96" s="261"/>
      <c r="DZR96" s="273"/>
      <c r="DZS96" s="273"/>
      <c r="DZT96"/>
      <c r="DZU96" s="110"/>
      <c r="DZV96" s="91"/>
      <c r="DZW96" s="261"/>
      <c r="DZX96" s="261"/>
      <c r="DZY96" s="261"/>
      <c r="DZZ96" s="273"/>
      <c r="EAA96" s="273"/>
      <c r="EAB96"/>
      <c r="EAC96" s="110"/>
      <c r="EAD96" s="91"/>
      <c r="EAE96" s="261"/>
      <c r="EAF96" s="261"/>
      <c r="EAG96" s="261"/>
      <c r="EAH96" s="273"/>
      <c r="EAI96" s="273"/>
      <c r="EAJ96"/>
      <c r="EAK96" s="110"/>
      <c r="EAL96" s="91"/>
      <c r="EAM96" s="261"/>
      <c r="EAN96" s="261"/>
      <c r="EAO96" s="261"/>
      <c r="EAP96" s="273"/>
      <c r="EAQ96" s="273"/>
      <c r="EAR96"/>
      <c r="EAS96" s="110"/>
      <c r="EAT96" s="91"/>
      <c r="EAU96" s="261"/>
      <c r="EAV96" s="261"/>
      <c r="EAW96" s="261"/>
      <c r="EAX96" s="273"/>
      <c r="EAY96" s="273"/>
      <c r="EAZ96"/>
      <c r="EBA96" s="110"/>
      <c r="EBB96" s="91"/>
      <c r="EBC96" s="261"/>
      <c r="EBD96" s="261"/>
      <c r="EBE96" s="261"/>
      <c r="EBF96" s="273"/>
      <c r="EBG96" s="273"/>
      <c r="EBH96"/>
      <c r="EBI96" s="110"/>
      <c r="EBJ96" s="91"/>
      <c r="EBK96" s="261"/>
      <c r="EBL96" s="261"/>
      <c r="EBM96" s="261"/>
      <c r="EBN96" s="273"/>
      <c r="EBO96" s="273"/>
      <c r="EBP96"/>
      <c r="EBQ96" s="110"/>
      <c r="EBR96" s="91"/>
      <c r="EBS96" s="261"/>
      <c r="EBT96" s="261"/>
      <c r="EBU96" s="261"/>
      <c r="EBV96" s="273"/>
      <c r="EBW96" s="273"/>
      <c r="EBX96"/>
      <c r="EBY96" s="110"/>
      <c r="EBZ96" s="91"/>
      <c r="ECA96" s="261"/>
      <c r="ECB96" s="261"/>
      <c r="ECC96" s="261"/>
      <c r="ECD96" s="273"/>
      <c r="ECE96" s="273"/>
      <c r="ECF96"/>
      <c r="ECG96" s="110"/>
      <c r="ECH96" s="91"/>
      <c r="ECI96" s="261"/>
      <c r="ECJ96" s="261"/>
      <c r="ECK96" s="261"/>
      <c r="ECL96" s="273"/>
      <c r="ECM96" s="273"/>
      <c r="ECN96"/>
      <c r="ECO96" s="110"/>
      <c r="ECP96" s="91"/>
      <c r="ECQ96" s="261"/>
      <c r="ECR96" s="261"/>
      <c r="ECS96" s="261"/>
      <c r="ECT96" s="273"/>
      <c r="ECU96" s="273"/>
      <c r="ECV96"/>
      <c r="ECW96" s="110"/>
      <c r="ECX96" s="91"/>
      <c r="ECY96" s="261"/>
      <c r="ECZ96" s="261"/>
      <c r="EDA96" s="261"/>
      <c r="EDB96" s="273"/>
      <c r="EDC96" s="273"/>
      <c r="EDD96"/>
      <c r="EDE96" s="110"/>
      <c r="EDF96" s="91"/>
      <c r="EDG96" s="261"/>
      <c r="EDH96" s="261"/>
      <c r="EDI96" s="261"/>
      <c r="EDJ96" s="273"/>
      <c r="EDK96" s="273"/>
      <c r="EDL96"/>
      <c r="EDM96" s="110"/>
      <c r="EDN96" s="91"/>
      <c r="EDO96" s="261"/>
      <c r="EDP96" s="261"/>
      <c r="EDQ96" s="261"/>
      <c r="EDR96" s="273"/>
      <c r="EDS96" s="273"/>
      <c r="EDT96"/>
      <c r="EDU96" s="110"/>
      <c r="EDV96" s="91"/>
      <c r="EDW96" s="261"/>
      <c r="EDX96" s="261"/>
      <c r="EDY96" s="261"/>
      <c r="EDZ96" s="273"/>
      <c r="EEA96" s="273"/>
      <c r="EEB96"/>
      <c r="EEC96" s="110"/>
      <c r="EED96" s="91"/>
      <c r="EEE96" s="261"/>
      <c r="EEF96" s="261"/>
      <c r="EEG96" s="261"/>
      <c r="EEH96" s="273"/>
      <c r="EEI96" s="273"/>
      <c r="EEJ96"/>
      <c r="EEK96" s="110"/>
      <c r="EEL96" s="91"/>
      <c r="EEM96" s="261"/>
      <c r="EEN96" s="261"/>
      <c r="EEO96" s="261"/>
      <c r="EEP96" s="273"/>
      <c r="EEQ96" s="273"/>
      <c r="EER96"/>
      <c r="EES96" s="110"/>
      <c r="EET96" s="91"/>
      <c r="EEU96" s="261"/>
      <c r="EEV96" s="261"/>
      <c r="EEW96" s="261"/>
      <c r="EEX96" s="273"/>
      <c r="EEY96" s="273"/>
      <c r="EEZ96"/>
      <c r="EFA96" s="110"/>
      <c r="EFB96" s="91"/>
      <c r="EFC96" s="261"/>
      <c r="EFD96" s="261"/>
      <c r="EFE96" s="261"/>
      <c r="EFF96" s="273"/>
      <c r="EFG96" s="273"/>
      <c r="EFH96"/>
      <c r="EFI96" s="110"/>
      <c r="EFJ96" s="91"/>
      <c r="EFK96" s="261"/>
      <c r="EFL96" s="261"/>
      <c r="EFM96" s="261"/>
      <c r="EFN96" s="273"/>
      <c r="EFO96" s="273"/>
      <c r="EFP96"/>
      <c r="EFQ96" s="110"/>
      <c r="EFR96" s="91"/>
      <c r="EFS96" s="261"/>
      <c r="EFT96" s="261"/>
      <c r="EFU96" s="261"/>
      <c r="EFV96" s="273"/>
      <c r="EFW96" s="273"/>
      <c r="EFX96"/>
      <c r="EFY96" s="110"/>
      <c r="EFZ96" s="91"/>
      <c r="EGA96" s="261"/>
      <c r="EGB96" s="261"/>
      <c r="EGC96" s="261"/>
      <c r="EGD96" s="273"/>
      <c r="EGE96" s="273"/>
      <c r="EGF96"/>
      <c r="EGG96" s="110"/>
      <c r="EGH96" s="91"/>
      <c r="EGI96" s="261"/>
      <c r="EGJ96" s="261"/>
      <c r="EGK96" s="261"/>
      <c r="EGL96" s="273"/>
      <c r="EGM96" s="273"/>
      <c r="EGN96"/>
      <c r="EGO96" s="110"/>
      <c r="EGP96" s="91"/>
      <c r="EGQ96" s="261"/>
      <c r="EGR96" s="261"/>
      <c r="EGS96" s="261"/>
      <c r="EGT96" s="273"/>
      <c r="EGU96" s="273"/>
      <c r="EGV96"/>
      <c r="EGW96" s="110"/>
      <c r="EGX96" s="91"/>
      <c r="EGY96" s="261"/>
      <c r="EGZ96" s="261"/>
      <c r="EHA96" s="261"/>
      <c r="EHB96" s="273"/>
      <c r="EHC96" s="273"/>
      <c r="EHD96"/>
      <c r="EHE96" s="110"/>
      <c r="EHF96" s="91"/>
      <c r="EHG96" s="261"/>
      <c r="EHH96" s="261"/>
      <c r="EHI96" s="261"/>
      <c r="EHJ96" s="273"/>
      <c r="EHK96" s="273"/>
      <c r="EHL96"/>
      <c r="EHM96" s="110"/>
      <c r="EHN96" s="91"/>
      <c r="EHO96" s="261"/>
      <c r="EHP96" s="261"/>
      <c r="EHQ96" s="261"/>
      <c r="EHR96" s="273"/>
      <c r="EHS96" s="273"/>
      <c r="EHT96"/>
      <c r="EHU96" s="110"/>
      <c r="EHV96" s="91"/>
      <c r="EHW96" s="261"/>
      <c r="EHX96" s="261"/>
      <c r="EHY96" s="261"/>
      <c r="EHZ96" s="273"/>
      <c r="EIA96" s="273"/>
      <c r="EIB96"/>
      <c r="EIC96" s="110"/>
      <c r="EID96" s="91"/>
      <c r="EIE96" s="261"/>
      <c r="EIF96" s="261"/>
      <c r="EIG96" s="261"/>
      <c r="EIH96" s="273"/>
      <c r="EII96" s="273"/>
      <c r="EIJ96"/>
      <c r="EIK96" s="110"/>
      <c r="EIL96" s="91"/>
      <c r="EIM96" s="261"/>
      <c r="EIN96" s="261"/>
      <c r="EIO96" s="261"/>
      <c r="EIP96" s="273"/>
      <c r="EIQ96" s="273"/>
      <c r="EIR96"/>
      <c r="EIS96" s="110"/>
      <c r="EIT96" s="91"/>
      <c r="EIU96" s="261"/>
      <c r="EIV96" s="261"/>
      <c r="EIW96" s="261"/>
      <c r="EIX96" s="273"/>
      <c r="EIY96" s="273"/>
      <c r="EIZ96"/>
      <c r="EJA96" s="110"/>
      <c r="EJB96" s="91"/>
      <c r="EJC96" s="261"/>
      <c r="EJD96" s="261"/>
      <c r="EJE96" s="261"/>
      <c r="EJF96" s="273"/>
      <c r="EJG96" s="273"/>
      <c r="EJH96"/>
      <c r="EJI96" s="110"/>
      <c r="EJJ96" s="91"/>
      <c r="EJK96" s="261"/>
      <c r="EJL96" s="261"/>
      <c r="EJM96" s="261"/>
      <c r="EJN96" s="273"/>
      <c r="EJO96" s="273"/>
      <c r="EJP96"/>
      <c r="EJQ96" s="110"/>
      <c r="EJR96" s="91"/>
      <c r="EJS96" s="261"/>
      <c r="EJT96" s="261"/>
      <c r="EJU96" s="261"/>
      <c r="EJV96" s="273"/>
      <c r="EJW96" s="273"/>
      <c r="EJX96"/>
      <c r="EJY96" s="110"/>
      <c r="EJZ96" s="91"/>
      <c r="EKA96" s="261"/>
      <c r="EKB96" s="261"/>
      <c r="EKC96" s="261"/>
      <c r="EKD96" s="273"/>
      <c r="EKE96" s="273"/>
      <c r="EKF96"/>
      <c r="EKG96" s="110"/>
      <c r="EKH96" s="91"/>
      <c r="EKI96" s="261"/>
      <c r="EKJ96" s="261"/>
      <c r="EKK96" s="261"/>
      <c r="EKL96" s="273"/>
      <c r="EKM96" s="273"/>
      <c r="EKN96"/>
      <c r="EKO96" s="110"/>
      <c r="EKP96" s="91"/>
      <c r="EKQ96" s="261"/>
      <c r="EKR96" s="261"/>
      <c r="EKS96" s="261"/>
      <c r="EKT96" s="273"/>
      <c r="EKU96" s="273"/>
      <c r="EKV96"/>
      <c r="EKW96" s="110"/>
      <c r="EKX96" s="91"/>
      <c r="EKY96" s="261"/>
      <c r="EKZ96" s="261"/>
      <c r="ELA96" s="261"/>
      <c r="ELB96" s="273"/>
      <c r="ELC96" s="273"/>
      <c r="ELD96"/>
      <c r="ELE96" s="110"/>
      <c r="ELF96" s="91"/>
      <c r="ELG96" s="261"/>
      <c r="ELH96" s="261"/>
      <c r="ELI96" s="261"/>
      <c r="ELJ96" s="273"/>
      <c r="ELK96" s="273"/>
      <c r="ELL96"/>
      <c r="ELM96" s="110"/>
      <c r="ELN96" s="91"/>
      <c r="ELO96" s="261"/>
      <c r="ELP96" s="261"/>
      <c r="ELQ96" s="261"/>
      <c r="ELR96" s="273"/>
      <c r="ELS96" s="273"/>
      <c r="ELT96"/>
      <c r="ELU96" s="110"/>
      <c r="ELV96" s="91"/>
      <c r="ELW96" s="261"/>
      <c r="ELX96" s="261"/>
      <c r="ELY96" s="261"/>
      <c r="ELZ96" s="273"/>
      <c r="EMA96" s="273"/>
      <c r="EMB96"/>
      <c r="EMC96" s="110"/>
      <c r="EMD96" s="91"/>
      <c r="EME96" s="261"/>
      <c r="EMF96" s="261"/>
      <c r="EMG96" s="261"/>
      <c r="EMH96" s="273"/>
      <c r="EMI96" s="273"/>
      <c r="EMJ96"/>
      <c r="EMK96" s="110"/>
      <c r="EML96" s="91"/>
      <c r="EMM96" s="261"/>
      <c r="EMN96" s="261"/>
      <c r="EMO96" s="261"/>
      <c r="EMP96" s="273"/>
      <c r="EMQ96" s="273"/>
      <c r="EMR96"/>
      <c r="EMS96" s="110"/>
      <c r="EMT96" s="91"/>
      <c r="EMU96" s="261"/>
      <c r="EMV96" s="261"/>
      <c r="EMW96" s="261"/>
      <c r="EMX96" s="273"/>
      <c r="EMY96" s="273"/>
      <c r="EMZ96"/>
      <c r="ENA96" s="110"/>
      <c r="ENB96" s="91"/>
      <c r="ENC96" s="261"/>
      <c r="END96" s="261"/>
      <c r="ENE96" s="261"/>
      <c r="ENF96" s="273"/>
      <c r="ENG96" s="273"/>
      <c r="ENH96"/>
      <c r="ENI96" s="110"/>
      <c r="ENJ96" s="91"/>
      <c r="ENK96" s="261"/>
      <c r="ENL96" s="261"/>
      <c r="ENM96" s="261"/>
      <c r="ENN96" s="273"/>
      <c r="ENO96" s="273"/>
      <c r="ENP96"/>
      <c r="ENQ96" s="110"/>
      <c r="ENR96" s="91"/>
      <c r="ENS96" s="261"/>
      <c r="ENT96" s="261"/>
      <c r="ENU96" s="261"/>
      <c r="ENV96" s="273"/>
      <c r="ENW96" s="273"/>
      <c r="ENX96"/>
      <c r="ENY96" s="110"/>
      <c r="ENZ96" s="91"/>
      <c r="EOA96" s="261"/>
      <c r="EOB96" s="261"/>
      <c r="EOC96" s="261"/>
      <c r="EOD96" s="273"/>
      <c r="EOE96" s="273"/>
      <c r="EOF96"/>
      <c r="EOG96" s="110"/>
      <c r="EOH96" s="91"/>
      <c r="EOI96" s="261"/>
      <c r="EOJ96" s="261"/>
      <c r="EOK96" s="261"/>
      <c r="EOL96" s="273"/>
      <c r="EOM96" s="273"/>
      <c r="EON96"/>
      <c r="EOO96" s="110"/>
      <c r="EOP96" s="91"/>
      <c r="EOQ96" s="261"/>
      <c r="EOR96" s="261"/>
      <c r="EOS96" s="261"/>
      <c r="EOT96" s="273"/>
      <c r="EOU96" s="273"/>
      <c r="EOV96"/>
      <c r="EOW96" s="110"/>
      <c r="EOX96" s="91"/>
      <c r="EOY96" s="261"/>
      <c r="EOZ96" s="261"/>
      <c r="EPA96" s="261"/>
      <c r="EPB96" s="273"/>
      <c r="EPC96" s="273"/>
      <c r="EPD96"/>
      <c r="EPE96" s="110"/>
      <c r="EPF96" s="91"/>
      <c r="EPG96" s="261"/>
      <c r="EPH96" s="261"/>
      <c r="EPI96" s="261"/>
      <c r="EPJ96" s="273"/>
      <c r="EPK96" s="273"/>
      <c r="EPL96"/>
      <c r="EPM96" s="110"/>
      <c r="EPN96" s="91"/>
      <c r="EPO96" s="261"/>
      <c r="EPP96" s="261"/>
      <c r="EPQ96" s="261"/>
      <c r="EPR96" s="273"/>
      <c r="EPS96" s="273"/>
      <c r="EPT96"/>
      <c r="EPU96" s="110"/>
      <c r="EPV96" s="91"/>
      <c r="EPW96" s="261"/>
      <c r="EPX96" s="261"/>
      <c r="EPY96" s="261"/>
      <c r="EPZ96" s="273"/>
      <c r="EQA96" s="273"/>
      <c r="EQB96"/>
      <c r="EQC96" s="110"/>
      <c r="EQD96" s="91"/>
      <c r="EQE96" s="261"/>
      <c r="EQF96" s="261"/>
      <c r="EQG96" s="261"/>
      <c r="EQH96" s="273"/>
      <c r="EQI96" s="273"/>
      <c r="EQJ96"/>
      <c r="EQK96" s="110"/>
      <c r="EQL96" s="91"/>
      <c r="EQM96" s="261"/>
      <c r="EQN96" s="261"/>
      <c r="EQO96" s="261"/>
      <c r="EQP96" s="273"/>
      <c r="EQQ96" s="273"/>
      <c r="EQR96"/>
      <c r="EQS96" s="110"/>
      <c r="EQT96" s="91"/>
      <c r="EQU96" s="261"/>
      <c r="EQV96" s="261"/>
      <c r="EQW96" s="261"/>
      <c r="EQX96" s="273"/>
      <c r="EQY96" s="273"/>
      <c r="EQZ96"/>
      <c r="ERA96" s="110"/>
      <c r="ERB96" s="91"/>
      <c r="ERC96" s="261"/>
      <c r="ERD96" s="261"/>
      <c r="ERE96" s="261"/>
      <c r="ERF96" s="273"/>
      <c r="ERG96" s="273"/>
      <c r="ERH96"/>
      <c r="ERI96" s="110"/>
      <c r="ERJ96" s="91"/>
      <c r="ERK96" s="261"/>
      <c r="ERL96" s="261"/>
      <c r="ERM96" s="261"/>
      <c r="ERN96" s="273"/>
      <c r="ERO96" s="273"/>
      <c r="ERP96"/>
      <c r="ERQ96" s="110"/>
      <c r="ERR96" s="91"/>
      <c r="ERS96" s="261"/>
      <c r="ERT96" s="261"/>
      <c r="ERU96" s="261"/>
      <c r="ERV96" s="273"/>
      <c r="ERW96" s="273"/>
      <c r="ERX96"/>
      <c r="ERY96" s="110"/>
      <c r="ERZ96" s="91"/>
      <c r="ESA96" s="261"/>
      <c r="ESB96" s="261"/>
      <c r="ESC96" s="261"/>
      <c r="ESD96" s="273"/>
      <c r="ESE96" s="273"/>
      <c r="ESF96"/>
      <c r="ESG96" s="110"/>
      <c r="ESH96" s="91"/>
      <c r="ESI96" s="261"/>
      <c r="ESJ96" s="261"/>
      <c r="ESK96" s="261"/>
      <c r="ESL96" s="273"/>
      <c r="ESM96" s="273"/>
      <c r="ESN96"/>
      <c r="ESO96" s="110"/>
      <c r="ESP96" s="91"/>
      <c r="ESQ96" s="261"/>
      <c r="ESR96" s="261"/>
      <c r="ESS96" s="261"/>
      <c r="EST96" s="273"/>
      <c r="ESU96" s="273"/>
      <c r="ESV96"/>
      <c r="ESW96" s="110"/>
      <c r="ESX96" s="91"/>
      <c r="ESY96" s="261"/>
      <c r="ESZ96" s="261"/>
      <c r="ETA96" s="261"/>
      <c r="ETB96" s="273"/>
      <c r="ETC96" s="273"/>
      <c r="ETD96"/>
      <c r="ETE96" s="110"/>
      <c r="ETF96" s="91"/>
      <c r="ETG96" s="261"/>
      <c r="ETH96" s="261"/>
      <c r="ETI96" s="261"/>
      <c r="ETJ96" s="273"/>
      <c r="ETK96" s="273"/>
      <c r="ETL96"/>
      <c r="ETM96" s="110"/>
      <c r="ETN96" s="91"/>
      <c r="ETO96" s="261"/>
      <c r="ETP96" s="261"/>
      <c r="ETQ96" s="261"/>
      <c r="ETR96" s="273"/>
      <c r="ETS96" s="273"/>
      <c r="ETT96"/>
      <c r="ETU96" s="110"/>
      <c r="ETV96" s="91"/>
      <c r="ETW96" s="261"/>
      <c r="ETX96" s="261"/>
      <c r="ETY96" s="261"/>
      <c r="ETZ96" s="273"/>
      <c r="EUA96" s="273"/>
      <c r="EUB96"/>
      <c r="EUC96" s="110"/>
      <c r="EUD96" s="91"/>
      <c r="EUE96" s="261"/>
      <c r="EUF96" s="261"/>
      <c r="EUG96" s="261"/>
      <c r="EUH96" s="273"/>
      <c r="EUI96" s="273"/>
      <c r="EUJ96"/>
      <c r="EUK96" s="110"/>
      <c r="EUL96" s="91"/>
      <c r="EUM96" s="261"/>
      <c r="EUN96" s="261"/>
      <c r="EUO96" s="261"/>
      <c r="EUP96" s="273"/>
      <c r="EUQ96" s="273"/>
      <c r="EUR96"/>
      <c r="EUS96" s="110"/>
      <c r="EUT96" s="91"/>
      <c r="EUU96" s="261"/>
      <c r="EUV96" s="261"/>
      <c r="EUW96" s="261"/>
      <c r="EUX96" s="273"/>
      <c r="EUY96" s="273"/>
      <c r="EUZ96"/>
      <c r="EVA96" s="110"/>
      <c r="EVB96" s="91"/>
      <c r="EVC96" s="261"/>
      <c r="EVD96" s="261"/>
      <c r="EVE96" s="261"/>
      <c r="EVF96" s="273"/>
      <c r="EVG96" s="273"/>
      <c r="EVH96"/>
      <c r="EVI96" s="110"/>
      <c r="EVJ96" s="91"/>
      <c r="EVK96" s="261"/>
      <c r="EVL96" s="261"/>
      <c r="EVM96" s="261"/>
      <c r="EVN96" s="273"/>
      <c r="EVO96" s="273"/>
      <c r="EVP96"/>
      <c r="EVQ96" s="110"/>
      <c r="EVR96" s="91"/>
      <c r="EVS96" s="261"/>
      <c r="EVT96" s="261"/>
      <c r="EVU96" s="261"/>
      <c r="EVV96" s="273"/>
      <c r="EVW96" s="273"/>
      <c r="EVX96"/>
      <c r="EVY96" s="110"/>
      <c r="EVZ96" s="91"/>
      <c r="EWA96" s="261"/>
      <c r="EWB96" s="261"/>
      <c r="EWC96" s="261"/>
      <c r="EWD96" s="273"/>
      <c r="EWE96" s="273"/>
      <c r="EWF96"/>
      <c r="EWG96" s="110"/>
      <c r="EWH96" s="91"/>
      <c r="EWI96" s="261"/>
      <c r="EWJ96" s="261"/>
      <c r="EWK96" s="261"/>
      <c r="EWL96" s="273"/>
      <c r="EWM96" s="273"/>
      <c r="EWN96"/>
      <c r="EWO96" s="110"/>
      <c r="EWP96" s="91"/>
      <c r="EWQ96" s="261"/>
      <c r="EWR96" s="261"/>
      <c r="EWS96" s="261"/>
      <c r="EWT96" s="273"/>
      <c r="EWU96" s="273"/>
      <c r="EWV96"/>
      <c r="EWW96" s="110"/>
      <c r="EWX96" s="91"/>
      <c r="EWY96" s="261"/>
      <c r="EWZ96" s="261"/>
      <c r="EXA96" s="261"/>
      <c r="EXB96" s="273"/>
      <c r="EXC96" s="273"/>
      <c r="EXD96"/>
      <c r="EXE96" s="110"/>
      <c r="EXF96" s="91"/>
      <c r="EXG96" s="261"/>
      <c r="EXH96" s="261"/>
      <c r="EXI96" s="261"/>
      <c r="EXJ96" s="273"/>
      <c r="EXK96" s="273"/>
      <c r="EXL96"/>
      <c r="EXM96" s="110"/>
      <c r="EXN96" s="91"/>
      <c r="EXO96" s="261"/>
      <c r="EXP96" s="261"/>
      <c r="EXQ96" s="261"/>
      <c r="EXR96" s="273"/>
      <c r="EXS96" s="273"/>
      <c r="EXT96"/>
      <c r="EXU96" s="110"/>
      <c r="EXV96" s="91"/>
      <c r="EXW96" s="261"/>
      <c r="EXX96" s="261"/>
      <c r="EXY96" s="261"/>
      <c r="EXZ96" s="273"/>
      <c r="EYA96" s="273"/>
      <c r="EYB96"/>
      <c r="EYC96" s="110"/>
      <c r="EYD96" s="91"/>
      <c r="EYE96" s="261"/>
      <c r="EYF96" s="261"/>
      <c r="EYG96" s="261"/>
      <c r="EYH96" s="273"/>
      <c r="EYI96" s="273"/>
      <c r="EYJ96"/>
      <c r="EYK96" s="110"/>
      <c r="EYL96" s="91"/>
      <c r="EYM96" s="261"/>
      <c r="EYN96" s="261"/>
      <c r="EYO96" s="261"/>
      <c r="EYP96" s="273"/>
      <c r="EYQ96" s="273"/>
      <c r="EYR96"/>
      <c r="EYS96" s="110"/>
      <c r="EYT96" s="91"/>
      <c r="EYU96" s="261"/>
      <c r="EYV96" s="261"/>
      <c r="EYW96" s="261"/>
      <c r="EYX96" s="273"/>
      <c r="EYY96" s="273"/>
      <c r="EYZ96"/>
      <c r="EZA96" s="110"/>
      <c r="EZB96" s="91"/>
      <c r="EZC96" s="261"/>
      <c r="EZD96" s="261"/>
      <c r="EZE96" s="261"/>
      <c r="EZF96" s="273"/>
      <c r="EZG96" s="273"/>
      <c r="EZH96"/>
      <c r="EZI96" s="110"/>
      <c r="EZJ96" s="91"/>
      <c r="EZK96" s="261"/>
      <c r="EZL96" s="261"/>
      <c r="EZM96" s="261"/>
      <c r="EZN96" s="273"/>
      <c r="EZO96" s="273"/>
      <c r="EZP96"/>
      <c r="EZQ96" s="110"/>
      <c r="EZR96" s="91"/>
      <c r="EZS96" s="261"/>
      <c r="EZT96" s="261"/>
      <c r="EZU96" s="261"/>
      <c r="EZV96" s="273"/>
      <c r="EZW96" s="273"/>
      <c r="EZX96"/>
      <c r="EZY96" s="110"/>
      <c r="EZZ96" s="91"/>
      <c r="FAA96" s="261"/>
      <c r="FAB96" s="261"/>
      <c r="FAC96" s="261"/>
      <c r="FAD96" s="273"/>
      <c r="FAE96" s="273"/>
      <c r="FAF96"/>
      <c r="FAG96" s="110"/>
      <c r="FAH96" s="91"/>
      <c r="FAI96" s="261"/>
      <c r="FAJ96" s="261"/>
      <c r="FAK96" s="261"/>
      <c r="FAL96" s="273"/>
      <c r="FAM96" s="273"/>
      <c r="FAN96"/>
      <c r="FAO96" s="110"/>
      <c r="FAP96" s="91"/>
      <c r="FAQ96" s="261"/>
      <c r="FAR96" s="261"/>
      <c r="FAS96" s="261"/>
      <c r="FAT96" s="273"/>
      <c r="FAU96" s="273"/>
      <c r="FAV96"/>
      <c r="FAW96" s="110"/>
      <c r="FAX96" s="91"/>
      <c r="FAY96" s="261"/>
      <c r="FAZ96" s="261"/>
      <c r="FBA96" s="261"/>
      <c r="FBB96" s="273"/>
      <c r="FBC96" s="273"/>
      <c r="FBD96"/>
      <c r="FBE96" s="110"/>
      <c r="FBF96" s="91"/>
      <c r="FBG96" s="261"/>
      <c r="FBH96" s="261"/>
      <c r="FBI96" s="261"/>
      <c r="FBJ96" s="273"/>
      <c r="FBK96" s="273"/>
      <c r="FBL96"/>
      <c r="FBM96" s="110"/>
      <c r="FBN96" s="91"/>
      <c r="FBO96" s="261"/>
      <c r="FBP96" s="261"/>
      <c r="FBQ96" s="261"/>
      <c r="FBR96" s="273"/>
      <c r="FBS96" s="273"/>
      <c r="FBT96"/>
      <c r="FBU96" s="110"/>
      <c r="FBV96" s="91"/>
      <c r="FBW96" s="261"/>
      <c r="FBX96" s="261"/>
      <c r="FBY96" s="261"/>
      <c r="FBZ96" s="273"/>
      <c r="FCA96" s="273"/>
      <c r="FCB96"/>
      <c r="FCC96" s="110"/>
      <c r="FCD96" s="91"/>
      <c r="FCE96" s="261"/>
      <c r="FCF96" s="261"/>
      <c r="FCG96" s="261"/>
      <c r="FCH96" s="273"/>
      <c r="FCI96" s="273"/>
      <c r="FCJ96"/>
      <c r="FCK96" s="110"/>
      <c r="FCL96" s="91"/>
      <c r="FCM96" s="261"/>
      <c r="FCN96" s="261"/>
      <c r="FCO96" s="261"/>
      <c r="FCP96" s="273"/>
      <c r="FCQ96" s="273"/>
      <c r="FCR96"/>
      <c r="FCS96" s="110"/>
      <c r="FCT96" s="91"/>
      <c r="FCU96" s="261"/>
      <c r="FCV96" s="261"/>
      <c r="FCW96" s="261"/>
      <c r="FCX96" s="273"/>
      <c r="FCY96" s="273"/>
      <c r="FCZ96"/>
      <c r="FDA96" s="110"/>
      <c r="FDB96" s="91"/>
      <c r="FDC96" s="261"/>
      <c r="FDD96" s="261"/>
      <c r="FDE96" s="261"/>
      <c r="FDF96" s="273"/>
      <c r="FDG96" s="273"/>
      <c r="FDH96"/>
      <c r="FDI96" s="110"/>
      <c r="FDJ96" s="91"/>
      <c r="FDK96" s="261"/>
      <c r="FDL96" s="261"/>
      <c r="FDM96" s="261"/>
      <c r="FDN96" s="273"/>
      <c r="FDO96" s="273"/>
      <c r="FDP96"/>
      <c r="FDQ96" s="110"/>
      <c r="FDR96" s="91"/>
      <c r="FDS96" s="261"/>
      <c r="FDT96" s="261"/>
      <c r="FDU96" s="261"/>
      <c r="FDV96" s="273"/>
      <c r="FDW96" s="273"/>
      <c r="FDX96"/>
      <c r="FDY96" s="110"/>
      <c r="FDZ96" s="91"/>
      <c r="FEA96" s="261"/>
      <c r="FEB96" s="261"/>
      <c r="FEC96" s="261"/>
      <c r="FED96" s="273"/>
      <c r="FEE96" s="273"/>
      <c r="FEF96"/>
      <c r="FEG96" s="110"/>
      <c r="FEH96" s="91"/>
      <c r="FEI96" s="261"/>
      <c r="FEJ96" s="261"/>
      <c r="FEK96" s="261"/>
      <c r="FEL96" s="273"/>
      <c r="FEM96" s="273"/>
      <c r="FEN96"/>
      <c r="FEO96" s="110"/>
      <c r="FEP96" s="91"/>
      <c r="FEQ96" s="261"/>
      <c r="FER96" s="261"/>
      <c r="FES96" s="261"/>
      <c r="FET96" s="273"/>
      <c r="FEU96" s="273"/>
      <c r="FEV96"/>
      <c r="FEW96" s="110"/>
      <c r="FEX96" s="91"/>
      <c r="FEY96" s="261"/>
      <c r="FEZ96" s="261"/>
      <c r="FFA96" s="261"/>
      <c r="FFB96" s="273"/>
      <c r="FFC96" s="273"/>
      <c r="FFD96"/>
      <c r="FFE96" s="110"/>
      <c r="FFF96" s="91"/>
      <c r="FFG96" s="261"/>
      <c r="FFH96" s="261"/>
      <c r="FFI96" s="261"/>
      <c r="FFJ96" s="273"/>
      <c r="FFK96" s="273"/>
      <c r="FFL96"/>
      <c r="FFM96" s="110"/>
      <c r="FFN96" s="91"/>
      <c r="FFO96" s="261"/>
      <c r="FFP96" s="261"/>
      <c r="FFQ96" s="261"/>
      <c r="FFR96" s="273"/>
      <c r="FFS96" s="273"/>
      <c r="FFT96"/>
      <c r="FFU96" s="110"/>
      <c r="FFV96" s="91"/>
      <c r="FFW96" s="261"/>
      <c r="FFX96" s="261"/>
      <c r="FFY96" s="261"/>
      <c r="FFZ96" s="273"/>
      <c r="FGA96" s="273"/>
      <c r="FGB96"/>
      <c r="FGC96" s="110"/>
      <c r="FGD96" s="91"/>
      <c r="FGE96" s="261"/>
      <c r="FGF96" s="261"/>
      <c r="FGG96" s="261"/>
      <c r="FGH96" s="273"/>
      <c r="FGI96" s="273"/>
      <c r="FGJ96"/>
      <c r="FGK96" s="110"/>
      <c r="FGL96" s="91"/>
      <c r="FGM96" s="261"/>
      <c r="FGN96" s="261"/>
      <c r="FGO96" s="261"/>
      <c r="FGP96" s="273"/>
      <c r="FGQ96" s="273"/>
      <c r="FGR96"/>
      <c r="FGS96" s="110"/>
      <c r="FGT96" s="91"/>
      <c r="FGU96" s="261"/>
      <c r="FGV96" s="261"/>
      <c r="FGW96" s="261"/>
      <c r="FGX96" s="273"/>
      <c r="FGY96" s="273"/>
      <c r="FGZ96"/>
      <c r="FHA96" s="110"/>
      <c r="FHB96" s="91"/>
      <c r="FHC96" s="261"/>
      <c r="FHD96" s="261"/>
      <c r="FHE96" s="261"/>
      <c r="FHF96" s="273"/>
      <c r="FHG96" s="273"/>
      <c r="FHH96"/>
      <c r="FHI96" s="110"/>
      <c r="FHJ96" s="91"/>
      <c r="FHK96" s="261"/>
      <c r="FHL96" s="261"/>
      <c r="FHM96" s="261"/>
      <c r="FHN96" s="273"/>
      <c r="FHO96" s="273"/>
      <c r="FHP96"/>
      <c r="FHQ96" s="110"/>
      <c r="FHR96" s="91"/>
      <c r="FHS96" s="261"/>
      <c r="FHT96" s="261"/>
      <c r="FHU96" s="261"/>
      <c r="FHV96" s="273"/>
      <c r="FHW96" s="273"/>
      <c r="FHX96"/>
      <c r="FHY96" s="110"/>
      <c r="FHZ96" s="91"/>
      <c r="FIA96" s="261"/>
      <c r="FIB96" s="261"/>
      <c r="FIC96" s="261"/>
      <c r="FID96" s="273"/>
      <c r="FIE96" s="273"/>
      <c r="FIF96"/>
      <c r="FIG96" s="110"/>
      <c r="FIH96" s="91"/>
      <c r="FII96" s="261"/>
      <c r="FIJ96" s="261"/>
      <c r="FIK96" s="261"/>
      <c r="FIL96" s="273"/>
      <c r="FIM96" s="273"/>
      <c r="FIN96"/>
      <c r="FIO96" s="110"/>
      <c r="FIP96" s="91"/>
      <c r="FIQ96" s="261"/>
      <c r="FIR96" s="261"/>
      <c r="FIS96" s="261"/>
      <c r="FIT96" s="273"/>
      <c r="FIU96" s="273"/>
      <c r="FIV96"/>
      <c r="FIW96" s="110"/>
      <c r="FIX96" s="91"/>
      <c r="FIY96" s="261"/>
      <c r="FIZ96" s="261"/>
      <c r="FJA96" s="261"/>
      <c r="FJB96" s="273"/>
      <c r="FJC96" s="273"/>
      <c r="FJD96"/>
      <c r="FJE96" s="110"/>
      <c r="FJF96" s="91"/>
      <c r="FJG96" s="261"/>
      <c r="FJH96" s="261"/>
      <c r="FJI96" s="261"/>
      <c r="FJJ96" s="273"/>
      <c r="FJK96" s="273"/>
      <c r="FJL96"/>
      <c r="FJM96" s="110"/>
      <c r="FJN96" s="91"/>
      <c r="FJO96" s="261"/>
      <c r="FJP96" s="261"/>
      <c r="FJQ96" s="261"/>
      <c r="FJR96" s="273"/>
      <c r="FJS96" s="273"/>
      <c r="FJT96"/>
      <c r="FJU96" s="110"/>
      <c r="FJV96" s="91"/>
      <c r="FJW96" s="261"/>
      <c r="FJX96" s="261"/>
      <c r="FJY96" s="261"/>
      <c r="FJZ96" s="273"/>
      <c r="FKA96" s="273"/>
      <c r="FKB96"/>
      <c r="FKC96" s="110"/>
      <c r="FKD96" s="91"/>
      <c r="FKE96" s="261"/>
      <c r="FKF96" s="261"/>
      <c r="FKG96" s="261"/>
      <c r="FKH96" s="273"/>
      <c r="FKI96" s="273"/>
      <c r="FKJ96"/>
      <c r="FKK96" s="110"/>
      <c r="FKL96" s="91"/>
      <c r="FKM96" s="261"/>
      <c r="FKN96" s="261"/>
      <c r="FKO96" s="261"/>
      <c r="FKP96" s="273"/>
      <c r="FKQ96" s="273"/>
      <c r="FKR96"/>
      <c r="FKS96" s="110"/>
      <c r="FKT96" s="91"/>
      <c r="FKU96" s="261"/>
      <c r="FKV96" s="261"/>
      <c r="FKW96" s="261"/>
      <c r="FKX96" s="273"/>
      <c r="FKY96" s="273"/>
      <c r="FKZ96"/>
      <c r="FLA96" s="110"/>
      <c r="FLB96" s="91"/>
      <c r="FLC96" s="261"/>
      <c r="FLD96" s="261"/>
      <c r="FLE96" s="261"/>
      <c r="FLF96" s="273"/>
      <c r="FLG96" s="273"/>
      <c r="FLH96"/>
      <c r="FLI96" s="110"/>
      <c r="FLJ96" s="91"/>
      <c r="FLK96" s="261"/>
      <c r="FLL96" s="261"/>
      <c r="FLM96" s="261"/>
      <c r="FLN96" s="273"/>
      <c r="FLO96" s="273"/>
      <c r="FLP96"/>
      <c r="FLQ96" s="110"/>
      <c r="FLR96" s="91"/>
      <c r="FLS96" s="261"/>
      <c r="FLT96" s="261"/>
      <c r="FLU96" s="261"/>
      <c r="FLV96" s="273"/>
      <c r="FLW96" s="273"/>
      <c r="FLX96"/>
      <c r="FLY96" s="110"/>
      <c r="FLZ96" s="91"/>
      <c r="FMA96" s="261"/>
      <c r="FMB96" s="261"/>
      <c r="FMC96" s="261"/>
      <c r="FMD96" s="273"/>
      <c r="FME96" s="273"/>
      <c r="FMF96"/>
      <c r="FMG96" s="110"/>
      <c r="FMH96" s="91"/>
      <c r="FMI96" s="261"/>
      <c r="FMJ96" s="261"/>
      <c r="FMK96" s="261"/>
      <c r="FML96" s="273"/>
      <c r="FMM96" s="273"/>
      <c r="FMN96"/>
      <c r="FMO96" s="110"/>
      <c r="FMP96" s="91"/>
      <c r="FMQ96" s="261"/>
      <c r="FMR96" s="261"/>
      <c r="FMS96" s="261"/>
      <c r="FMT96" s="273"/>
      <c r="FMU96" s="273"/>
      <c r="FMV96"/>
      <c r="FMW96" s="110"/>
      <c r="FMX96" s="91"/>
      <c r="FMY96" s="261"/>
      <c r="FMZ96" s="261"/>
      <c r="FNA96" s="261"/>
      <c r="FNB96" s="273"/>
      <c r="FNC96" s="273"/>
      <c r="FND96"/>
      <c r="FNE96" s="110"/>
      <c r="FNF96" s="91"/>
      <c r="FNG96" s="261"/>
      <c r="FNH96" s="261"/>
      <c r="FNI96" s="261"/>
      <c r="FNJ96" s="273"/>
      <c r="FNK96" s="273"/>
      <c r="FNL96"/>
      <c r="FNM96" s="110"/>
      <c r="FNN96" s="91"/>
      <c r="FNO96" s="261"/>
      <c r="FNP96" s="261"/>
      <c r="FNQ96" s="261"/>
      <c r="FNR96" s="273"/>
      <c r="FNS96" s="273"/>
      <c r="FNT96"/>
      <c r="FNU96" s="110"/>
      <c r="FNV96" s="91"/>
      <c r="FNW96" s="261"/>
      <c r="FNX96" s="261"/>
      <c r="FNY96" s="261"/>
      <c r="FNZ96" s="273"/>
      <c r="FOA96" s="273"/>
      <c r="FOB96"/>
      <c r="FOC96" s="110"/>
      <c r="FOD96" s="91"/>
      <c r="FOE96" s="261"/>
      <c r="FOF96" s="261"/>
      <c r="FOG96" s="261"/>
      <c r="FOH96" s="273"/>
      <c r="FOI96" s="273"/>
      <c r="FOJ96"/>
      <c r="FOK96" s="110"/>
      <c r="FOL96" s="91"/>
      <c r="FOM96" s="261"/>
      <c r="FON96" s="261"/>
      <c r="FOO96" s="261"/>
      <c r="FOP96" s="273"/>
      <c r="FOQ96" s="273"/>
      <c r="FOR96"/>
      <c r="FOS96" s="110"/>
      <c r="FOT96" s="91"/>
      <c r="FOU96" s="261"/>
      <c r="FOV96" s="261"/>
      <c r="FOW96" s="261"/>
      <c r="FOX96" s="273"/>
      <c r="FOY96" s="273"/>
      <c r="FOZ96"/>
      <c r="FPA96" s="110"/>
      <c r="FPB96" s="91"/>
      <c r="FPC96" s="261"/>
      <c r="FPD96" s="261"/>
      <c r="FPE96" s="261"/>
      <c r="FPF96" s="273"/>
      <c r="FPG96" s="273"/>
      <c r="FPH96"/>
      <c r="FPI96" s="110"/>
      <c r="FPJ96" s="91"/>
      <c r="FPK96" s="261"/>
      <c r="FPL96" s="261"/>
      <c r="FPM96" s="261"/>
      <c r="FPN96" s="273"/>
      <c r="FPO96" s="273"/>
      <c r="FPP96"/>
      <c r="FPQ96" s="110"/>
      <c r="FPR96" s="91"/>
      <c r="FPS96" s="261"/>
      <c r="FPT96" s="261"/>
      <c r="FPU96" s="261"/>
      <c r="FPV96" s="273"/>
      <c r="FPW96" s="273"/>
      <c r="FPX96"/>
      <c r="FPY96" s="110"/>
      <c r="FPZ96" s="91"/>
      <c r="FQA96" s="261"/>
      <c r="FQB96" s="261"/>
      <c r="FQC96" s="261"/>
      <c r="FQD96" s="273"/>
      <c r="FQE96" s="273"/>
      <c r="FQF96"/>
      <c r="FQG96" s="110"/>
      <c r="FQH96" s="91"/>
      <c r="FQI96" s="261"/>
      <c r="FQJ96" s="261"/>
      <c r="FQK96" s="261"/>
      <c r="FQL96" s="273"/>
      <c r="FQM96" s="273"/>
      <c r="FQN96"/>
      <c r="FQO96" s="110"/>
      <c r="FQP96" s="91"/>
      <c r="FQQ96" s="261"/>
      <c r="FQR96" s="261"/>
      <c r="FQS96" s="261"/>
      <c r="FQT96" s="273"/>
      <c r="FQU96" s="273"/>
      <c r="FQV96"/>
      <c r="FQW96" s="110"/>
      <c r="FQX96" s="91"/>
      <c r="FQY96" s="261"/>
      <c r="FQZ96" s="261"/>
      <c r="FRA96" s="261"/>
      <c r="FRB96" s="273"/>
      <c r="FRC96" s="273"/>
      <c r="FRD96"/>
      <c r="FRE96" s="110"/>
      <c r="FRF96" s="91"/>
      <c r="FRG96" s="261"/>
      <c r="FRH96" s="261"/>
      <c r="FRI96" s="261"/>
      <c r="FRJ96" s="273"/>
      <c r="FRK96" s="273"/>
      <c r="FRL96"/>
      <c r="FRM96" s="110"/>
      <c r="FRN96" s="91"/>
      <c r="FRO96" s="261"/>
      <c r="FRP96" s="261"/>
      <c r="FRQ96" s="261"/>
      <c r="FRR96" s="273"/>
      <c r="FRS96" s="273"/>
      <c r="FRT96"/>
      <c r="FRU96" s="110"/>
      <c r="FRV96" s="91"/>
      <c r="FRW96" s="261"/>
      <c r="FRX96" s="261"/>
      <c r="FRY96" s="261"/>
      <c r="FRZ96" s="273"/>
      <c r="FSA96" s="273"/>
      <c r="FSB96"/>
      <c r="FSC96" s="110"/>
      <c r="FSD96" s="91"/>
      <c r="FSE96" s="261"/>
      <c r="FSF96" s="261"/>
      <c r="FSG96" s="261"/>
      <c r="FSH96" s="273"/>
      <c r="FSI96" s="273"/>
      <c r="FSJ96"/>
      <c r="FSK96" s="110"/>
      <c r="FSL96" s="91"/>
      <c r="FSM96" s="261"/>
      <c r="FSN96" s="261"/>
      <c r="FSO96" s="261"/>
      <c r="FSP96" s="273"/>
      <c r="FSQ96" s="273"/>
      <c r="FSR96"/>
      <c r="FSS96" s="110"/>
      <c r="FST96" s="91"/>
      <c r="FSU96" s="261"/>
      <c r="FSV96" s="261"/>
      <c r="FSW96" s="261"/>
      <c r="FSX96" s="273"/>
      <c r="FSY96" s="273"/>
      <c r="FSZ96"/>
      <c r="FTA96" s="110"/>
      <c r="FTB96" s="91"/>
      <c r="FTC96" s="261"/>
      <c r="FTD96" s="261"/>
      <c r="FTE96" s="261"/>
      <c r="FTF96" s="273"/>
      <c r="FTG96" s="273"/>
      <c r="FTH96"/>
      <c r="FTI96" s="110"/>
      <c r="FTJ96" s="91"/>
      <c r="FTK96" s="261"/>
      <c r="FTL96" s="261"/>
      <c r="FTM96" s="261"/>
      <c r="FTN96" s="273"/>
      <c r="FTO96" s="273"/>
      <c r="FTP96"/>
      <c r="FTQ96" s="110"/>
      <c r="FTR96" s="91"/>
      <c r="FTS96" s="261"/>
      <c r="FTT96" s="261"/>
      <c r="FTU96" s="261"/>
      <c r="FTV96" s="273"/>
      <c r="FTW96" s="273"/>
      <c r="FTX96"/>
      <c r="FTY96" s="110"/>
      <c r="FTZ96" s="91"/>
      <c r="FUA96" s="261"/>
      <c r="FUB96" s="261"/>
      <c r="FUC96" s="261"/>
      <c r="FUD96" s="273"/>
      <c r="FUE96" s="273"/>
      <c r="FUF96"/>
      <c r="FUG96" s="110"/>
      <c r="FUH96" s="91"/>
      <c r="FUI96" s="261"/>
      <c r="FUJ96" s="261"/>
      <c r="FUK96" s="261"/>
      <c r="FUL96" s="273"/>
      <c r="FUM96" s="273"/>
      <c r="FUN96"/>
      <c r="FUO96" s="110"/>
      <c r="FUP96" s="91"/>
      <c r="FUQ96" s="261"/>
      <c r="FUR96" s="261"/>
      <c r="FUS96" s="261"/>
      <c r="FUT96" s="273"/>
      <c r="FUU96" s="273"/>
      <c r="FUV96"/>
      <c r="FUW96" s="110"/>
      <c r="FUX96" s="91"/>
      <c r="FUY96" s="261"/>
      <c r="FUZ96" s="261"/>
      <c r="FVA96" s="261"/>
      <c r="FVB96" s="273"/>
      <c r="FVC96" s="273"/>
      <c r="FVD96"/>
      <c r="FVE96" s="110"/>
      <c r="FVF96" s="91"/>
      <c r="FVG96" s="261"/>
      <c r="FVH96" s="261"/>
      <c r="FVI96" s="261"/>
      <c r="FVJ96" s="273"/>
      <c r="FVK96" s="273"/>
      <c r="FVL96"/>
      <c r="FVM96" s="110"/>
      <c r="FVN96" s="91"/>
      <c r="FVO96" s="261"/>
      <c r="FVP96" s="261"/>
      <c r="FVQ96" s="261"/>
      <c r="FVR96" s="273"/>
      <c r="FVS96" s="273"/>
      <c r="FVT96"/>
      <c r="FVU96" s="110"/>
      <c r="FVV96" s="91"/>
      <c r="FVW96" s="261"/>
      <c r="FVX96" s="261"/>
      <c r="FVY96" s="261"/>
      <c r="FVZ96" s="273"/>
      <c r="FWA96" s="273"/>
      <c r="FWB96"/>
      <c r="FWC96" s="110"/>
      <c r="FWD96" s="91"/>
      <c r="FWE96" s="261"/>
      <c r="FWF96" s="261"/>
      <c r="FWG96" s="261"/>
      <c r="FWH96" s="273"/>
      <c r="FWI96" s="273"/>
      <c r="FWJ96"/>
      <c r="FWK96" s="110"/>
      <c r="FWL96" s="91"/>
      <c r="FWM96" s="261"/>
      <c r="FWN96" s="261"/>
      <c r="FWO96" s="261"/>
      <c r="FWP96" s="273"/>
      <c r="FWQ96" s="273"/>
      <c r="FWR96"/>
      <c r="FWS96" s="110"/>
      <c r="FWT96" s="91"/>
      <c r="FWU96" s="261"/>
      <c r="FWV96" s="261"/>
      <c r="FWW96" s="261"/>
      <c r="FWX96" s="273"/>
      <c r="FWY96" s="273"/>
      <c r="FWZ96"/>
      <c r="FXA96" s="110"/>
      <c r="FXB96" s="91"/>
      <c r="FXC96" s="261"/>
      <c r="FXD96" s="261"/>
      <c r="FXE96" s="261"/>
      <c r="FXF96" s="273"/>
      <c r="FXG96" s="273"/>
      <c r="FXH96"/>
      <c r="FXI96" s="110"/>
      <c r="FXJ96" s="91"/>
      <c r="FXK96" s="261"/>
      <c r="FXL96" s="261"/>
      <c r="FXM96" s="261"/>
      <c r="FXN96" s="273"/>
      <c r="FXO96" s="273"/>
      <c r="FXP96"/>
      <c r="FXQ96" s="110"/>
      <c r="FXR96" s="91"/>
      <c r="FXS96" s="261"/>
      <c r="FXT96" s="261"/>
      <c r="FXU96" s="261"/>
      <c r="FXV96" s="273"/>
      <c r="FXW96" s="273"/>
      <c r="FXX96"/>
      <c r="FXY96" s="110"/>
      <c r="FXZ96" s="91"/>
      <c r="FYA96" s="261"/>
      <c r="FYB96" s="261"/>
      <c r="FYC96" s="261"/>
      <c r="FYD96" s="273"/>
      <c r="FYE96" s="273"/>
      <c r="FYF96"/>
      <c r="FYG96" s="110"/>
      <c r="FYH96" s="91"/>
      <c r="FYI96" s="261"/>
      <c r="FYJ96" s="261"/>
      <c r="FYK96" s="261"/>
      <c r="FYL96" s="273"/>
      <c r="FYM96" s="273"/>
      <c r="FYN96"/>
      <c r="FYO96" s="110"/>
      <c r="FYP96" s="91"/>
      <c r="FYQ96" s="261"/>
      <c r="FYR96" s="261"/>
      <c r="FYS96" s="261"/>
      <c r="FYT96" s="273"/>
      <c r="FYU96" s="273"/>
      <c r="FYV96"/>
      <c r="FYW96" s="110"/>
      <c r="FYX96" s="91"/>
      <c r="FYY96" s="261"/>
      <c r="FYZ96" s="261"/>
      <c r="FZA96" s="261"/>
      <c r="FZB96" s="273"/>
      <c r="FZC96" s="273"/>
      <c r="FZD96"/>
      <c r="FZE96" s="110"/>
      <c r="FZF96" s="91"/>
      <c r="FZG96" s="261"/>
      <c r="FZH96" s="261"/>
      <c r="FZI96" s="261"/>
      <c r="FZJ96" s="273"/>
      <c r="FZK96" s="273"/>
      <c r="FZL96"/>
      <c r="FZM96" s="110"/>
      <c r="FZN96" s="91"/>
      <c r="FZO96" s="261"/>
      <c r="FZP96" s="261"/>
      <c r="FZQ96" s="261"/>
      <c r="FZR96" s="273"/>
      <c r="FZS96" s="273"/>
      <c r="FZT96"/>
      <c r="FZU96" s="110"/>
      <c r="FZV96" s="91"/>
      <c r="FZW96" s="261"/>
      <c r="FZX96" s="261"/>
      <c r="FZY96" s="261"/>
      <c r="FZZ96" s="273"/>
      <c r="GAA96" s="273"/>
      <c r="GAB96"/>
      <c r="GAC96" s="110"/>
      <c r="GAD96" s="91"/>
      <c r="GAE96" s="261"/>
      <c r="GAF96" s="261"/>
      <c r="GAG96" s="261"/>
      <c r="GAH96" s="273"/>
      <c r="GAI96" s="273"/>
      <c r="GAJ96"/>
      <c r="GAK96" s="110"/>
      <c r="GAL96" s="91"/>
      <c r="GAM96" s="261"/>
      <c r="GAN96" s="261"/>
      <c r="GAO96" s="261"/>
      <c r="GAP96" s="273"/>
      <c r="GAQ96" s="273"/>
      <c r="GAR96"/>
      <c r="GAS96" s="110"/>
      <c r="GAT96" s="91"/>
      <c r="GAU96" s="261"/>
      <c r="GAV96" s="261"/>
      <c r="GAW96" s="261"/>
      <c r="GAX96" s="273"/>
      <c r="GAY96" s="273"/>
      <c r="GAZ96"/>
      <c r="GBA96" s="110"/>
      <c r="GBB96" s="91"/>
      <c r="GBC96" s="261"/>
      <c r="GBD96" s="261"/>
      <c r="GBE96" s="261"/>
      <c r="GBF96" s="273"/>
      <c r="GBG96" s="273"/>
      <c r="GBH96"/>
      <c r="GBI96" s="110"/>
      <c r="GBJ96" s="91"/>
      <c r="GBK96" s="261"/>
      <c r="GBL96" s="261"/>
      <c r="GBM96" s="261"/>
      <c r="GBN96" s="273"/>
      <c r="GBO96" s="273"/>
      <c r="GBP96"/>
      <c r="GBQ96" s="110"/>
      <c r="GBR96" s="91"/>
      <c r="GBS96" s="261"/>
      <c r="GBT96" s="261"/>
      <c r="GBU96" s="261"/>
      <c r="GBV96" s="273"/>
      <c r="GBW96" s="273"/>
      <c r="GBX96"/>
      <c r="GBY96" s="110"/>
      <c r="GBZ96" s="91"/>
      <c r="GCA96" s="261"/>
      <c r="GCB96" s="261"/>
      <c r="GCC96" s="261"/>
      <c r="GCD96" s="273"/>
      <c r="GCE96" s="273"/>
      <c r="GCF96"/>
      <c r="GCG96" s="110"/>
      <c r="GCH96" s="91"/>
      <c r="GCI96" s="261"/>
      <c r="GCJ96" s="261"/>
      <c r="GCK96" s="261"/>
      <c r="GCL96" s="273"/>
      <c r="GCM96" s="273"/>
      <c r="GCN96"/>
      <c r="GCO96" s="110"/>
      <c r="GCP96" s="91"/>
      <c r="GCQ96" s="261"/>
      <c r="GCR96" s="261"/>
      <c r="GCS96" s="261"/>
      <c r="GCT96" s="273"/>
      <c r="GCU96" s="273"/>
      <c r="GCV96"/>
      <c r="GCW96" s="110"/>
      <c r="GCX96" s="91"/>
      <c r="GCY96" s="261"/>
      <c r="GCZ96" s="261"/>
      <c r="GDA96" s="261"/>
      <c r="GDB96" s="273"/>
      <c r="GDC96" s="273"/>
      <c r="GDD96"/>
      <c r="GDE96" s="110"/>
      <c r="GDF96" s="91"/>
      <c r="GDG96" s="261"/>
      <c r="GDH96" s="261"/>
      <c r="GDI96" s="261"/>
      <c r="GDJ96" s="273"/>
      <c r="GDK96" s="273"/>
      <c r="GDL96"/>
      <c r="GDM96" s="110"/>
      <c r="GDN96" s="91"/>
      <c r="GDO96" s="261"/>
      <c r="GDP96" s="261"/>
      <c r="GDQ96" s="261"/>
      <c r="GDR96" s="273"/>
      <c r="GDS96" s="273"/>
      <c r="GDT96"/>
      <c r="GDU96" s="110"/>
      <c r="GDV96" s="91"/>
      <c r="GDW96" s="261"/>
      <c r="GDX96" s="261"/>
      <c r="GDY96" s="261"/>
      <c r="GDZ96" s="273"/>
      <c r="GEA96" s="273"/>
      <c r="GEB96"/>
      <c r="GEC96" s="110"/>
      <c r="GED96" s="91"/>
      <c r="GEE96" s="261"/>
      <c r="GEF96" s="261"/>
      <c r="GEG96" s="261"/>
      <c r="GEH96" s="273"/>
      <c r="GEI96" s="273"/>
      <c r="GEJ96"/>
      <c r="GEK96" s="110"/>
      <c r="GEL96" s="91"/>
      <c r="GEM96" s="261"/>
      <c r="GEN96" s="261"/>
      <c r="GEO96" s="261"/>
      <c r="GEP96" s="273"/>
      <c r="GEQ96" s="273"/>
      <c r="GER96"/>
      <c r="GES96" s="110"/>
      <c r="GET96" s="91"/>
      <c r="GEU96" s="261"/>
      <c r="GEV96" s="261"/>
      <c r="GEW96" s="261"/>
      <c r="GEX96" s="273"/>
      <c r="GEY96" s="273"/>
      <c r="GEZ96"/>
      <c r="GFA96" s="110"/>
      <c r="GFB96" s="91"/>
      <c r="GFC96" s="261"/>
      <c r="GFD96" s="261"/>
      <c r="GFE96" s="261"/>
      <c r="GFF96" s="273"/>
      <c r="GFG96" s="273"/>
      <c r="GFH96"/>
      <c r="GFI96" s="110"/>
      <c r="GFJ96" s="91"/>
      <c r="GFK96" s="261"/>
      <c r="GFL96" s="261"/>
      <c r="GFM96" s="261"/>
      <c r="GFN96" s="273"/>
      <c r="GFO96" s="273"/>
      <c r="GFP96"/>
      <c r="GFQ96" s="110"/>
      <c r="GFR96" s="91"/>
      <c r="GFS96" s="261"/>
      <c r="GFT96" s="261"/>
      <c r="GFU96" s="261"/>
      <c r="GFV96" s="273"/>
      <c r="GFW96" s="273"/>
      <c r="GFX96"/>
      <c r="GFY96" s="110"/>
      <c r="GFZ96" s="91"/>
      <c r="GGA96" s="261"/>
      <c r="GGB96" s="261"/>
      <c r="GGC96" s="261"/>
      <c r="GGD96" s="273"/>
      <c r="GGE96" s="273"/>
      <c r="GGF96"/>
      <c r="GGG96" s="110"/>
      <c r="GGH96" s="91"/>
      <c r="GGI96" s="261"/>
      <c r="GGJ96" s="261"/>
      <c r="GGK96" s="261"/>
      <c r="GGL96" s="273"/>
      <c r="GGM96" s="273"/>
      <c r="GGN96"/>
      <c r="GGO96" s="110"/>
      <c r="GGP96" s="91"/>
      <c r="GGQ96" s="261"/>
      <c r="GGR96" s="261"/>
      <c r="GGS96" s="261"/>
      <c r="GGT96" s="273"/>
      <c r="GGU96" s="273"/>
      <c r="GGV96"/>
      <c r="GGW96" s="110"/>
      <c r="GGX96" s="91"/>
      <c r="GGY96" s="261"/>
      <c r="GGZ96" s="261"/>
      <c r="GHA96" s="261"/>
      <c r="GHB96" s="273"/>
      <c r="GHC96" s="273"/>
      <c r="GHD96"/>
      <c r="GHE96" s="110"/>
      <c r="GHF96" s="91"/>
      <c r="GHG96" s="261"/>
      <c r="GHH96" s="261"/>
      <c r="GHI96" s="261"/>
      <c r="GHJ96" s="273"/>
      <c r="GHK96" s="273"/>
      <c r="GHL96"/>
      <c r="GHM96" s="110"/>
      <c r="GHN96" s="91"/>
      <c r="GHO96" s="261"/>
      <c r="GHP96" s="261"/>
      <c r="GHQ96" s="261"/>
      <c r="GHR96" s="273"/>
      <c r="GHS96" s="273"/>
      <c r="GHT96"/>
      <c r="GHU96" s="110"/>
      <c r="GHV96" s="91"/>
      <c r="GHW96" s="261"/>
      <c r="GHX96" s="261"/>
      <c r="GHY96" s="261"/>
      <c r="GHZ96" s="273"/>
      <c r="GIA96" s="273"/>
      <c r="GIB96"/>
      <c r="GIC96" s="110"/>
      <c r="GID96" s="91"/>
      <c r="GIE96" s="261"/>
      <c r="GIF96" s="261"/>
      <c r="GIG96" s="261"/>
      <c r="GIH96" s="273"/>
      <c r="GII96" s="273"/>
      <c r="GIJ96"/>
      <c r="GIK96" s="110"/>
      <c r="GIL96" s="91"/>
      <c r="GIM96" s="261"/>
      <c r="GIN96" s="261"/>
      <c r="GIO96" s="261"/>
      <c r="GIP96" s="273"/>
      <c r="GIQ96" s="273"/>
      <c r="GIR96"/>
      <c r="GIS96" s="110"/>
      <c r="GIT96" s="91"/>
      <c r="GIU96" s="261"/>
      <c r="GIV96" s="261"/>
      <c r="GIW96" s="261"/>
      <c r="GIX96" s="273"/>
      <c r="GIY96" s="273"/>
      <c r="GIZ96"/>
      <c r="GJA96" s="110"/>
      <c r="GJB96" s="91"/>
      <c r="GJC96" s="261"/>
      <c r="GJD96" s="261"/>
      <c r="GJE96" s="261"/>
      <c r="GJF96" s="273"/>
      <c r="GJG96" s="273"/>
      <c r="GJH96"/>
      <c r="GJI96" s="110"/>
      <c r="GJJ96" s="91"/>
      <c r="GJK96" s="261"/>
      <c r="GJL96" s="261"/>
      <c r="GJM96" s="261"/>
      <c r="GJN96" s="273"/>
      <c r="GJO96" s="273"/>
      <c r="GJP96"/>
      <c r="GJQ96" s="110"/>
      <c r="GJR96" s="91"/>
      <c r="GJS96" s="261"/>
      <c r="GJT96" s="261"/>
      <c r="GJU96" s="261"/>
      <c r="GJV96" s="273"/>
      <c r="GJW96" s="273"/>
      <c r="GJX96"/>
      <c r="GJY96" s="110"/>
      <c r="GJZ96" s="91"/>
      <c r="GKA96" s="261"/>
      <c r="GKB96" s="261"/>
      <c r="GKC96" s="261"/>
      <c r="GKD96" s="273"/>
      <c r="GKE96" s="273"/>
      <c r="GKF96"/>
      <c r="GKG96" s="110"/>
      <c r="GKH96" s="91"/>
      <c r="GKI96" s="261"/>
      <c r="GKJ96" s="261"/>
      <c r="GKK96" s="261"/>
      <c r="GKL96" s="273"/>
      <c r="GKM96" s="273"/>
      <c r="GKN96"/>
      <c r="GKO96" s="110"/>
      <c r="GKP96" s="91"/>
      <c r="GKQ96" s="261"/>
      <c r="GKR96" s="261"/>
      <c r="GKS96" s="261"/>
      <c r="GKT96" s="273"/>
      <c r="GKU96" s="273"/>
      <c r="GKV96"/>
      <c r="GKW96" s="110"/>
      <c r="GKX96" s="91"/>
      <c r="GKY96" s="261"/>
      <c r="GKZ96" s="261"/>
      <c r="GLA96" s="261"/>
      <c r="GLB96" s="273"/>
      <c r="GLC96" s="273"/>
      <c r="GLD96"/>
      <c r="GLE96" s="110"/>
      <c r="GLF96" s="91"/>
      <c r="GLG96" s="261"/>
      <c r="GLH96" s="261"/>
      <c r="GLI96" s="261"/>
      <c r="GLJ96" s="273"/>
      <c r="GLK96" s="273"/>
      <c r="GLL96"/>
      <c r="GLM96" s="110"/>
      <c r="GLN96" s="91"/>
      <c r="GLO96" s="261"/>
      <c r="GLP96" s="261"/>
      <c r="GLQ96" s="261"/>
      <c r="GLR96" s="273"/>
      <c r="GLS96" s="273"/>
      <c r="GLT96"/>
      <c r="GLU96" s="110"/>
      <c r="GLV96" s="91"/>
      <c r="GLW96" s="261"/>
      <c r="GLX96" s="261"/>
      <c r="GLY96" s="261"/>
      <c r="GLZ96" s="273"/>
      <c r="GMA96" s="273"/>
      <c r="GMB96"/>
      <c r="GMC96" s="110"/>
      <c r="GMD96" s="91"/>
      <c r="GME96" s="261"/>
      <c r="GMF96" s="261"/>
      <c r="GMG96" s="261"/>
      <c r="GMH96" s="273"/>
      <c r="GMI96" s="273"/>
      <c r="GMJ96"/>
      <c r="GMK96" s="110"/>
      <c r="GML96" s="91"/>
      <c r="GMM96" s="261"/>
      <c r="GMN96" s="261"/>
      <c r="GMO96" s="261"/>
      <c r="GMP96" s="273"/>
      <c r="GMQ96" s="273"/>
      <c r="GMR96"/>
      <c r="GMS96" s="110"/>
      <c r="GMT96" s="91"/>
      <c r="GMU96" s="261"/>
      <c r="GMV96" s="261"/>
      <c r="GMW96" s="261"/>
      <c r="GMX96" s="273"/>
      <c r="GMY96" s="273"/>
      <c r="GMZ96"/>
      <c r="GNA96" s="110"/>
      <c r="GNB96" s="91"/>
      <c r="GNC96" s="261"/>
      <c r="GND96" s="261"/>
      <c r="GNE96" s="261"/>
      <c r="GNF96" s="273"/>
      <c r="GNG96" s="273"/>
      <c r="GNH96"/>
      <c r="GNI96" s="110"/>
      <c r="GNJ96" s="91"/>
      <c r="GNK96" s="261"/>
      <c r="GNL96" s="261"/>
      <c r="GNM96" s="261"/>
      <c r="GNN96" s="273"/>
      <c r="GNO96" s="273"/>
      <c r="GNP96"/>
      <c r="GNQ96" s="110"/>
      <c r="GNR96" s="91"/>
      <c r="GNS96" s="261"/>
      <c r="GNT96" s="261"/>
      <c r="GNU96" s="261"/>
      <c r="GNV96" s="273"/>
      <c r="GNW96" s="273"/>
      <c r="GNX96"/>
      <c r="GNY96" s="110"/>
      <c r="GNZ96" s="91"/>
      <c r="GOA96" s="261"/>
      <c r="GOB96" s="261"/>
      <c r="GOC96" s="261"/>
      <c r="GOD96" s="273"/>
      <c r="GOE96" s="273"/>
      <c r="GOF96"/>
      <c r="GOG96" s="110"/>
      <c r="GOH96" s="91"/>
      <c r="GOI96" s="261"/>
      <c r="GOJ96" s="261"/>
      <c r="GOK96" s="261"/>
      <c r="GOL96" s="273"/>
      <c r="GOM96" s="273"/>
      <c r="GON96"/>
      <c r="GOO96" s="110"/>
      <c r="GOP96" s="91"/>
      <c r="GOQ96" s="261"/>
      <c r="GOR96" s="261"/>
      <c r="GOS96" s="261"/>
      <c r="GOT96" s="273"/>
      <c r="GOU96" s="273"/>
      <c r="GOV96"/>
      <c r="GOW96" s="110"/>
      <c r="GOX96" s="91"/>
      <c r="GOY96" s="261"/>
      <c r="GOZ96" s="261"/>
      <c r="GPA96" s="261"/>
      <c r="GPB96" s="273"/>
      <c r="GPC96" s="273"/>
      <c r="GPD96"/>
      <c r="GPE96" s="110"/>
      <c r="GPF96" s="91"/>
      <c r="GPG96" s="261"/>
      <c r="GPH96" s="261"/>
      <c r="GPI96" s="261"/>
      <c r="GPJ96" s="273"/>
      <c r="GPK96" s="273"/>
      <c r="GPL96"/>
      <c r="GPM96" s="110"/>
      <c r="GPN96" s="91"/>
      <c r="GPO96" s="261"/>
      <c r="GPP96" s="261"/>
      <c r="GPQ96" s="261"/>
      <c r="GPR96" s="273"/>
      <c r="GPS96" s="273"/>
      <c r="GPT96"/>
      <c r="GPU96" s="110"/>
      <c r="GPV96" s="91"/>
      <c r="GPW96" s="261"/>
      <c r="GPX96" s="261"/>
      <c r="GPY96" s="261"/>
      <c r="GPZ96" s="273"/>
      <c r="GQA96" s="273"/>
      <c r="GQB96"/>
      <c r="GQC96" s="110"/>
      <c r="GQD96" s="91"/>
      <c r="GQE96" s="261"/>
      <c r="GQF96" s="261"/>
      <c r="GQG96" s="261"/>
      <c r="GQH96" s="273"/>
      <c r="GQI96" s="273"/>
      <c r="GQJ96"/>
      <c r="GQK96" s="110"/>
      <c r="GQL96" s="91"/>
      <c r="GQM96" s="261"/>
      <c r="GQN96" s="261"/>
      <c r="GQO96" s="261"/>
      <c r="GQP96" s="273"/>
      <c r="GQQ96" s="273"/>
      <c r="GQR96"/>
      <c r="GQS96" s="110"/>
      <c r="GQT96" s="91"/>
      <c r="GQU96" s="261"/>
      <c r="GQV96" s="261"/>
      <c r="GQW96" s="261"/>
      <c r="GQX96" s="273"/>
      <c r="GQY96" s="273"/>
      <c r="GQZ96"/>
      <c r="GRA96" s="110"/>
      <c r="GRB96" s="91"/>
      <c r="GRC96" s="261"/>
      <c r="GRD96" s="261"/>
      <c r="GRE96" s="261"/>
      <c r="GRF96" s="273"/>
      <c r="GRG96" s="273"/>
      <c r="GRH96"/>
      <c r="GRI96" s="110"/>
      <c r="GRJ96" s="91"/>
      <c r="GRK96" s="261"/>
      <c r="GRL96" s="261"/>
      <c r="GRM96" s="261"/>
      <c r="GRN96" s="273"/>
      <c r="GRO96" s="273"/>
      <c r="GRP96"/>
      <c r="GRQ96" s="110"/>
      <c r="GRR96" s="91"/>
      <c r="GRS96" s="261"/>
      <c r="GRT96" s="261"/>
      <c r="GRU96" s="261"/>
      <c r="GRV96" s="273"/>
      <c r="GRW96" s="273"/>
      <c r="GRX96"/>
      <c r="GRY96" s="110"/>
      <c r="GRZ96" s="91"/>
      <c r="GSA96" s="261"/>
      <c r="GSB96" s="261"/>
      <c r="GSC96" s="261"/>
      <c r="GSD96" s="273"/>
      <c r="GSE96" s="273"/>
      <c r="GSF96"/>
      <c r="GSG96" s="110"/>
      <c r="GSH96" s="91"/>
      <c r="GSI96" s="261"/>
      <c r="GSJ96" s="261"/>
      <c r="GSK96" s="261"/>
      <c r="GSL96" s="273"/>
      <c r="GSM96" s="273"/>
      <c r="GSN96"/>
      <c r="GSO96" s="110"/>
      <c r="GSP96" s="91"/>
      <c r="GSQ96" s="261"/>
      <c r="GSR96" s="261"/>
      <c r="GSS96" s="261"/>
      <c r="GST96" s="273"/>
      <c r="GSU96" s="273"/>
      <c r="GSV96"/>
      <c r="GSW96" s="110"/>
      <c r="GSX96" s="91"/>
      <c r="GSY96" s="261"/>
      <c r="GSZ96" s="261"/>
      <c r="GTA96" s="261"/>
      <c r="GTB96" s="273"/>
      <c r="GTC96" s="273"/>
      <c r="GTD96"/>
      <c r="GTE96" s="110"/>
      <c r="GTF96" s="91"/>
      <c r="GTG96" s="261"/>
      <c r="GTH96" s="261"/>
      <c r="GTI96" s="261"/>
      <c r="GTJ96" s="273"/>
      <c r="GTK96" s="273"/>
      <c r="GTL96"/>
      <c r="GTM96" s="110"/>
      <c r="GTN96" s="91"/>
      <c r="GTO96" s="261"/>
      <c r="GTP96" s="261"/>
      <c r="GTQ96" s="261"/>
      <c r="GTR96" s="273"/>
      <c r="GTS96" s="273"/>
      <c r="GTT96"/>
      <c r="GTU96" s="110"/>
      <c r="GTV96" s="91"/>
      <c r="GTW96" s="261"/>
      <c r="GTX96" s="261"/>
      <c r="GTY96" s="261"/>
      <c r="GTZ96" s="273"/>
      <c r="GUA96" s="273"/>
      <c r="GUB96"/>
      <c r="GUC96" s="110"/>
      <c r="GUD96" s="91"/>
      <c r="GUE96" s="261"/>
      <c r="GUF96" s="261"/>
      <c r="GUG96" s="261"/>
      <c r="GUH96" s="273"/>
      <c r="GUI96" s="273"/>
      <c r="GUJ96"/>
      <c r="GUK96" s="110"/>
      <c r="GUL96" s="91"/>
      <c r="GUM96" s="261"/>
      <c r="GUN96" s="261"/>
      <c r="GUO96" s="261"/>
      <c r="GUP96" s="273"/>
      <c r="GUQ96" s="273"/>
      <c r="GUR96"/>
      <c r="GUS96" s="110"/>
      <c r="GUT96" s="91"/>
      <c r="GUU96" s="261"/>
      <c r="GUV96" s="261"/>
      <c r="GUW96" s="261"/>
      <c r="GUX96" s="273"/>
      <c r="GUY96" s="273"/>
      <c r="GUZ96"/>
      <c r="GVA96" s="110"/>
      <c r="GVB96" s="91"/>
      <c r="GVC96" s="261"/>
      <c r="GVD96" s="261"/>
      <c r="GVE96" s="261"/>
      <c r="GVF96" s="273"/>
      <c r="GVG96" s="273"/>
      <c r="GVH96"/>
      <c r="GVI96" s="110"/>
      <c r="GVJ96" s="91"/>
      <c r="GVK96" s="261"/>
      <c r="GVL96" s="261"/>
      <c r="GVM96" s="261"/>
      <c r="GVN96" s="273"/>
      <c r="GVO96" s="273"/>
      <c r="GVP96"/>
      <c r="GVQ96" s="110"/>
      <c r="GVR96" s="91"/>
      <c r="GVS96" s="261"/>
      <c r="GVT96" s="261"/>
      <c r="GVU96" s="261"/>
      <c r="GVV96" s="273"/>
      <c r="GVW96" s="273"/>
      <c r="GVX96"/>
      <c r="GVY96" s="110"/>
      <c r="GVZ96" s="91"/>
      <c r="GWA96" s="261"/>
      <c r="GWB96" s="261"/>
      <c r="GWC96" s="261"/>
      <c r="GWD96" s="273"/>
      <c r="GWE96" s="273"/>
      <c r="GWF96"/>
      <c r="GWG96" s="110"/>
      <c r="GWH96" s="91"/>
      <c r="GWI96" s="261"/>
      <c r="GWJ96" s="261"/>
      <c r="GWK96" s="261"/>
      <c r="GWL96" s="273"/>
      <c r="GWM96" s="273"/>
      <c r="GWN96"/>
      <c r="GWO96" s="110"/>
      <c r="GWP96" s="91"/>
      <c r="GWQ96" s="261"/>
      <c r="GWR96" s="261"/>
      <c r="GWS96" s="261"/>
      <c r="GWT96" s="273"/>
      <c r="GWU96" s="273"/>
      <c r="GWV96"/>
      <c r="GWW96" s="110"/>
      <c r="GWX96" s="91"/>
      <c r="GWY96" s="261"/>
      <c r="GWZ96" s="261"/>
      <c r="GXA96" s="261"/>
      <c r="GXB96" s="273"/>
      <c r="GXC96" s="273"/>
      <c r="GXD96"/>
      <c r="GXE96" s="110"/>
      <c r="GXF96" s="91"/>
      <c r="GXG96" s="261"/>
      <c r="GXH96" s="261"/>
      <c r="GXI96" s="261"/>
      <c r="GXJ96" s="273"/>
      <c r="GXK96" s="273"/>
      <c r="GXL96"/>
      <c r="GXM96" s="110"/>
      <c r="GXN96" s="91"/>
      <c r="GXO96" s="261"/>
      <c r="GXP96" s="261"/>
      <c r="GXQ96" s="261"/>
      <c r="GXR96" s="273"/>
      <c r="GXS96" s="273"/>
      <c r="GXT96"/>
      <c r="GXU96" s="110"/>
      <c r="GXV96" s="91"/>
      <c r="GXW96" s="261"/>
      <c r="GXX96" s="261"/>
      <c r="GXY96" s="261"/>
      <c r="GXZ96" s="273"/>
      <c r="GYA96" s="273"/>
      <c r="GYB96"/>
      <c r="GYC96" s="110"/>
      <c r="GYD96" s="91"/>
      <c r="GYE96" s="261"/>
      <c r="GYF96" s="261"/>
      <c r="GYG96" s="261"/>
      <c r="GYH96" s="273"/>
      <c r="GYI96" s="273"/>
      <c r="GYJ96"/>
      <c r="GYK96" s="110"/>
      <c r="GYL96" s="91"/>
      <c r="GYM96" s="261"/>
      <c r="GYN96" s="261"/>
      <c r="GYO96" s="261"/>
      <c r="GYP96" s="273"/>
      <c r="GYQ96" s="273"/>
      <c r="GYR96"/>
      <c r="GYS96" s="110"/>
      <c r="GYT96" s="91"/>
      <c r="GYU96" s="261"/>
      <c r="GYV96" s="261"/>
      <c r="GYW96" s="261"/>
      <c r="GYX96" s="273"/>
      <c r="GYY96" s="273"/>
      <c r="GYZ96"/>
      <c r="GZA96" s="110"/>
      <c r="GZB96" s="91"/>
      <c r="GZC96" s="261"/>
      <c r="GZD96" s="261"/>
      <c r="GZE96" s="261"/>
      <c r="GZF96" s="273"/>
      <c r="GZG96" s="273"/>
      <c r="GZH96"/>
      <c r="GZI96" s="110"/>
      <c r="GZJ96" s="91"/>
      <c r="GZK96" s="261"/>
      <c r="GZL96" s="261"/>
      <c r="GZM96" s="261"/>
      <c r="GZN96" s="273"/>
      <c r="GZO96" s="273"/>
      <c r="GZP96"/>
      <c r="GZQ96" s="110"/>
      <c r="GZR96" s="91"/>
      <c r="GZS96" s="261"/>
      <c r="GZT96" s="261"/>
      <c r="GZU96" s="261"/>
      <c r="GZV96" s="273"/>
      <c r="GZW96" s="273"/>
      <c r="GZX96"/>
      <c r="GZY96" s="110"/>
      <c r="GZZ96" s="91"/>
      <c r="HAA96" s="261"/>
      <c r="HAB96" s="261"/>
      <c r="HAC96" s="261"/>
      <c r="HAD96" s="273"/>
      <c r="HAE96" s="273"/>
      <c r="HAF96"/>
      <c r="HAG96" s="110"/>
      <c r="HAH96" s="91"/>
      <c r="HAI96" s="261"/>
      <c r="HAJ96" s="261"/>
      <c r="HAK96" s="261"/>
      <c r="HAL96" s="273"/>
      <c r="HAM96" s="273"/>
      <c r="HAN96"/>
      <c r="HAO96" s="110"/>
      <c r="HAP96" s="91"/>
      <c r="HAQ96" s="261"/>
      <c r="HAR96" s="261"/>
      <c r="HAS96" s="261"/>
      <c r="HAT96" s="273"/>
      <c r="HAU96" s="273"/>
      <c r="HAV96"/>
      <c r="HAW96" s="110"/>
      <c r="HAX96" s="91"/>
      <c r="HAY96" s="261"/>
      <c r="HAZ96" s="261"/>
      <c r="HBA96" s="261"/>
      <c r="HBB96" s="273"/>
      <c r="HBC96" s="273"/>
      <c r="HBD96"/>
      <c r="HBE96" s="110"/>
      <c r="HBF96" s="91"/>
      <c r="HBG96" s="261"/>
      <c r="HBH96" s="261"/>
      <c r="HBI96" s="261"/>
      <c r="HBJ96" s="273"/>
      <c r="HBK96" s="273"/>
      <c r="HBL96"/>
      <c r="HBM96" s="110"/>
      <c r="HBN96" s="91"/>
      <c r="HBO96" s="261"/>
      <c r="HBP96" s="261"/>
      <c r="HBQ96" s="261"/>
      <c r="HBR96" s="273"/>
      <c r="HBS96" s="273"/>
      <c r="HBT96"/>
      <c r="HBU96" s="110"/>
      <c r="HBV96" s="91"/>
      <c r="HBW96" s="261"/>
      <c r="HBX96" s="261"/>
      <c r="HBY96" s="261"/>
      <c r="HBZ96" s="273"/>
      <c r="HCA96" s="273"/>
      <c r="HCB96"/>
      <c r="HCC96" s="110"/>
      <c r="HCD96" s="91"/>
      <c r="HCE96" s="261"/>
      <c r="HCF96" s="261"/>
      <c r="HCG96" s="261"/>
      <c r="HCH96" s="273"/>
      <c r="HCI96" s="273"/>
      <c r="HCJ96"/>
      <c r="HCK96" s="110"/>
      <c r="HCL96" s="91"/>
      <c r="HCM96" s="261"/>
      <c r="HCN96" s="261"/>
      <c r="HCO96" s="261"/>
      <c r="HCP96" s="273"/>
      <c r="HCQ96" s="273"/>
      <c r="HCR96"/>
      <c r="HCS96" s="110"/>
      <c r="HCT96" s="91"/>
      <c r="HCU96" s="261"/>
      <c r="HCV96" s="261"/>
      <c r="HCW96" s="261"/>
      <c r="HCX96" s="273"/>
      <c r="HCY96" s="273"/>
      <c r="HCZ96"/>
      <c r="HDA96" s="110"/>
      <c r="HDB96" s="91"/>
      <c r="HDC96" s="261"/>
      <c r="HDD96" s="261"/>
      <c r="HDE96" s="261"/>
      <c r="HDF96" s="273"/>
      <c r="HDG96" s="273"/>
      <c r="HDH96"/>
      <c r="HDI96" s="110"/>
      <c r="HDJ96" s="91"/>
      <c r="HDK96" s="261"/>
      <c r="HDL96" s="261"/>
      <c r="HDM96" s="261"/>
      <c r="HDN96" s="273"/>
      <c r="HDO96" s="273"/>
      <c r="HDP96"/>
      <c r="HDQ96" s="110"/>
      <c r="HDR96" s="91"/>
      <c r="HDS96" s="261"/>
      <c r="HDT96" s="261"/>
      <c r="HDU96" s="261"/>
      <c r="HDV96" s="273"/>
      <c r="HDW96" s="273"/>
      <c r="HDX96"/>
      <c r="HDY96" s="110"/>
      <c r="HDZ96" s="91"/>
      <c r="HEA96" s="261"/>
      <c r="HEB96" s="261"/>
      <c r="HEC96" s="261"/>
      <c r="HED96" s="273"/>
      <c r="HEE96" s="273"/>
      <c r="HEF96"/>
      <c r="HEG96" s="110"/>
      <c r="HEH96" s="91"/>
      <c r="HEI96" s="261"/>
      <c r="HEJ96" s="261"/>
      <c r="HEK96" s="261"/>
      <c r="HEL96" s="273"/>
      <c r="HEM96" s="273"/>
      <c r="HEN96"/>
      <c r="HEO96" s="110"/>
      <c r="HEP96" s="91"/>
      <c r="HEQ96" s="261"/>
      <c r="HER96" s="261"/>
      <c r="HES96" s="261"/>
      <c r="HET96" s="273"/>
      <c r="HEU96" s="273"/>
      <c r="HEV96"/>
      <c r="HEW96" s="110"/>
      <c r="HEX96" s="91"/>
      <c r="HEY96" s="261"/>
      <c r="HEZ96" s="261"/>
      <c r="HFA96" s="261"/>
      <c r="HFB96" s="273"/>
      <c r="HFC96" s="273"/>
      <c r="HFD96"/>
      <c r="HFE96" s="110"/>
      <c r="HFF96" s="91"/>
      <c r="HFG96" s="261"/>
      <c r="HFH96" s="261"/>
      <c r="HFI96" s="261"/>
      <c r="HFJ96" s="273"/>
      <c r="HFK96" s="273"/>
      <c r="HFL96"/>
      <c r="HFM96" s="110"/>
      <c r="HFN96" s="91"/>
      <c r="HFO96" s="261"/>
      <c r="HFP96" s="261"/>
      <c r="HFQ96" s="261"/>
      <c r="HFR96" s="273"/>
      <c r="HFS96" s="273"/>
      <c r="HFT96"/>
      <c r="HFU96" s="110"/>
      <c r="HFV96" s="91"/>
      <c r="HFW96" s="261"/>
      <c r="HFX96" s="261"/>
      <c r="HFY96" s="261"/>
      <c r="HFZ96" s="273"/>
      <c r="HGA96" s="273"/>
      <c r="HGB96"/>
      <c r="HGC96" s="110"/>
      <c r="HGD96" s="91"/>
      <c r="HGE96" s="261"/>
      <c r="HGF96" s="261"/>
      <c r="HGG96" s="261"/>
      <c r="HGH96" s="273"/>
      <c r="HGI96" s="273"/>
      <c r="HGJ96"/>
      <c r="HGK96" s="110"/>
      <c r="HGL96" s="91"/>
      <c r="HGM96" s="261"/>
      <c r="HGN96" s="261"/>
      <c r="HGO96" s="261"/>
      <c r="HGP96" s="273"/>
      <c r="HGQ96" s="273"/>
      <c r="HGR96"/>
      <c r="HGS96" s="110"/>
      <c r="HGT96" s="91"/>
      <c r="HGU96" s="261"/>
      <c r="HGV96" s="261"/>
      <c r="HGW96" s="261"/>
      <c r="HGX96" s="273"/>
      <c r="HGY96" s="273"/>
      <c r="HGZ96"/>
      <c r="HHA96" s="110"/>
      <c r="HHB96" s="91"/>
      <c r="HHC96" s="261"/>
      <c r="HHD96" s="261"/>
      <c r="HHE96" s="261"/>
      <c r="HHF96" s="273"/>
      <c r="HHG96" s="273"/>
      <c r="HHH96"/>
      <c r="HHI96" s="110"/>
      <c r="HHJ96" s="91"/>
      <c r="HHK96" s="261"/>
      <c r="HHL96" s="261"/>
      <c r="HHM96" s="261"/>
      <c r="HHN96" s="273"/>
      <c r="HHO96" s="273"/>
      <c r="HHP96"/>
      <c r="HHQ96" s="110"/>
      <c r="HHR96" s="91"/>
      <c r="HHS96" s="261"/>
      <c r="HHT96" s="261"/>
      <c r="HHU96" s="261"/>
      <c r="HHV96" s="273"/>
      <c r="HHW96" s="273"/>
      <c r="HHX96"/>
      <c r="HHY96" s="110"/>
      <c r="HHZ96" s="91"/>
      <c r="HIA96" s="261"/>
      <c r="HIB96" s="261"/>
      <c r="HIC96" s="261"/>
      <c r="HID96" s="273"/>
      <c r="HIE96" s="273"/>
      <c r="HIF96"/>
      <c r="HIG96" s="110"/>
      <c r="HIH96" s="91"/>
      <c r="HII96" s="261"/>
      <c r="HIJ96" s="261"/>
      <c r="HIK96" s="261"/>
      <c r="HIL96" s="273"/>
      <c r="HIM96" s="273"/>
      <c r="HIN96"/>
      <c r="HIO96" s="110"/>
      <c r="HIP96" s="91"/>
      <c r="HIQ96" s="261"/>
      <c r="HIR96" s="261"/>
      <c r="HIS96" s="261"/>
      <c r="HIT96" s="273"/>
      <c r="HIU96" s="273"/>
      <c r="HIV96"/>
      <c r="HIW96" s="110"/>
      <c r="HIX96" s="91"/>
      <c r="HIY96" s="261"/>
      <c r="HIZ96" s="261"/>
      <c r="HJA96" s="261"/>
      <c r="HJB96" s="273"/>
      <c r="HJC96" s="273"/>
      <c r="HJD96"/>
      <c r="HJE96" s="110"/>
      <c r="HJF96" s="91"/>
      <c r="HJG96" s="261"/>
      <c r="HJH96" s="261"/>
      <c r="HJI96" s="261"/>
      <c r="HJJ96" s="273"/>
      <c r="HJK96" s="273"/>
      <c r="HJL96"/>
      <c r="HJM96" s="110"/>
      <c r="HJN96" s="91"/>
      <c r="HJO96" s="261"/>
      <c r="HJP96" s="261"/>
      <c r="HJQ96" s="261"/>
      <c r="HJR96" s="273"/>
      <c r="HJS96" s="273"/>
      <c r="HJT96"/>
      <c r="HJU96" s="110"/>
      <c r="HJV96" s="91"/>
      <c r="HJW96" s="261"/>
      <c r="HJX96" s="261"/>
      <c r="HJY96" s="261"/>
      <c r="HJZ96" s="273"/>
      <c r="HKA96" s="273"/>
      <c r="HKB96"/>
      <c r="HKC96" s="110"/>
      <c r="HKD96" s="91"/>
      <c r="HKE96" s="261"/>
      <c r="HKF96" s="261"/>
      <c r="HKG96" s="261"/>
      <c r="HKH96" s="273"/>
      <c r="HKI96" s="273"/>
      <c r="HKJ96"/>
      <c r="HKK96" s="110"/>
      <c r="HKL96" s="91"/>
      <c r="HKM96" s="261"/>
      <c r="HKN96" s="261"/>
      <c r="HKO96" s="261"/>
      <c r="HKP96" s="273"/>
      <c r="HKQ96" s="273"/>
      <c r="HKR96"/>
      <c r="HKS96" s="110"/>
      <c r="HKT96" s="91"/>
      <c r="HKU96" s="261"/>
      <c r="HKV96" s="261"/>
      <c r="HKW96" s="261"/>
      <c r="HKX96" s="273"/>
      <c r="HKY96" s="273"/>
      <c r="HKZ96"/>
      <c r="HLA96" s="110"/>
      <c r="HLB96" s="91"/>
      <c r="HLC96" s="261"/>
      <c r="HLD96" s="261"/>
      <c r="HLE96" s="261"/>
      <c r="HLF96" s="273"/>
      <c r="HLG96" s="273"/>
      <c r="HLH96"/>
      <c r="HLI96" s="110"/>
      <c r="HLJ96" s="91"/>
      <c r="HLK96" s="261"/>
      <c r="HLL96" s="261"/>
      <c r="HLM96" s="261"/>
      <c r="HLN96" s="273"/>
      <c r="HLO96" s="273"/>
      <c r="HLP96"/>
      <c r="HLQ96" s="110"/>
      <c r="HLR96" s="91"/>
      <c r="HLS96" s="261"/>
      <c r="HLT96" s="261"/>
      <c r="HLU96" s="261"/>
      <c r="HLV96" s="273"/>
      <c r="HLW96" s="273"/>
      <c r="HLX96"/>
      <c r="HLY96" s="110"/>
      <c r="HLZ96" s="91"/>
      <c r="HMA96" s="261"/>
      <c r="HMB96" s="261"/>
      <c r="HMC96" s="261"/>
      <c r="HMD96" s="273"/>
      <c r="HME96" s="273"/>
      <c r="HMF96"/>
      <c r="HMG96" s="110"/>
      <c r="HMH96" s="91"/>
      <c r="HMI96" s="261"/>
      <c r="HMJ96" s="261"/>
      <c r="HMK96" s="261"/>
      <c r="HML96" s="273"/>
      <c r="HMM96" s="273"/>
      <c r="HMN96"/>
      <c r="HMO96" s="110"/>
      <c r="HMP96" s="91"/>
      <c r="HMQ96" s="261"/>
      <c r="HMR96" s="261"/>
      <c r="HMS96" s="261"/>
      <c r="HMT96" s="273"/>
      <c r="HMU96" s="273"/>
      <c r="HMV96"/>
      <c r="HMW96" s="110"/>
      <c r="HMX96" s="91"/>
      <c r="HMY96" s="261"/>
      <c r="HMZ96" s="261"/>
      <c r="HNA96" s="261"/>
      <c r="HNB96" s="273"/>
      <c r="HNC96" s="273"/>
      <c r="HND96"/>
      <c r="HNE96" s="110"/>
      <c r="HNF96" s="91"/>
      <c r="HNG96" s="261"/>
      <c r="HNH96" s="261"/>
      <c r="HNI96" s="261"/>
      <c r="HNJ96" s="273"/>
      <c r="HNK96" s="273"/>
      <c r="HNL96"/>
      <c r="HNM96" s="110"/>
      <c r="HNN96" s="91"/>
      <c r="HNO96" s="261"/>
      <c r="HNP96" s="261"/>
      <c r="HNQ96" s="261"/>
      <c r="HNR96" s="273"/>
      <c r="HNS96" s="273"/>
      <c r="HNT96"/>
      <c r="HNU96" s="110"/>
      <c r="HNV96" s="91"/>
      <c r="HNW96" s="261"/>
      <c r="HNX96" s="261"/>
      <c r="HNY96" s="261"/>
      <c r="HNZ96" s="273"/>
      <c r="HOA96" s="273"/>
      <c r="HOB96"/>
      <c r="HOC96" s="110"/>
      <c r="HOD96" s="91"/>
      <c r="HOE96" s="261"/>
      <c r="HOF96" s="261"/>
      <c r="HOG96" s="261"/>
      <c r="HOH96" s="273"/>
      <c r="HOI96" s="273"/>
      <c r="HOJ96"/>
      <c r="HOK96" s="110"/>
      <c r="HOL96" s="91"/>
      <c r="HOM96" s="261"/>
      <c r="HON96" s="261"/>
      <c r="HOO96" s="261"/>
      <c r="HOP96" s="273"/>
      <c r="HOQ96" s="273"/>
      <c r="HOR96"/>
      <c r="HOS96" s="110"/>
      <c r="HOT96" s="91"/>
      <c r="HOU96" s="261"/>
      <c r="HOV96" s="261"/>
      <c r="HOW96" s="261"/>
      <c r="HOX96" s="273"/>
      <c r="HOY96" s="273"/>
      <c r="HOZ96"/>
      <c r="HPA96" s="110"/>
      <c r="HPB96" s="91"/>
      <c r="HPC96" s="261"/>
      <c r="HPD96" s="261"/>
      <c r="HPE96" s="261"/>
      <c r="HPF96" s="273"/>
      <c r="HPG96" s="273"/>
      <c r="HPH96"/>
      <c r="HPI96" s="110"/>
      <c r="HPJ96" s="91"/>
      <c r="HPK96" s="261"/>
      <c r="HPL96" s="261"/>
      <c r="HPM96" s="261"/>
      <c r="HPN96" s="273"/>
      <c r="HPO96" s="273"/>
      <c r="HPP96"/>
      <c r="HPQ96" s="110"/>
      <c r="HPR96" s="91"/>
      <c r="HPS96" s="261"/>
      <c r="HPT96" s="261"/>
      <c r="HPU96" s="261"/>
      <c r="HPV96" s="273"/>
      <c r="HPW96" s="273"/>
      <c r="HPX96"/>
      <c r="HPY96" s="110"/>
      <c r="HPZ96" s="91"/>
      <c r="HQA96" s="261"/>
      <c r="HQB96" s="261"/>
      <c r="HQC96" s="261"/>
      <c r="HQD96" s="273"/>
      <c r="HQE96" s="273"/>
      <c r="HQF96"/>
      <c r="HQG96" s="110"/>
      <c r="HQH96" s="91"/>
      <c r="HQI96" s="261"/>
      <c r="HQJ96" s="261"/>
      <c r="HQK96" s="261"/>
      <c r="HQL96" s="273"/>
      <c r="HQM96" s="273"/>
      <c r="HQN96"/>
      <c r="HQO96" s="110"/>
      <c r="HQP96" s="91"/>
      <c r="HQQ96" s="261"/>
      <c r="HQR96" s="261"/>
      <c r="HQS96" s="261"/>
      <c r="HQT96" s="273"/>
      <c r="HQU96" s="273"/>
      <c r="HQV96"/>
      <c r="HQW96" s="110"/>
      <c r="HQX96" s="91"/>
      <c r="HQY96" s="261"/>
      <c r="HQZ96" s="261"/>
      <c r="HRA96" s="261"/>
      <c r="HRB96" s="273"/>
      <c r="HRC96" s="273"/>
      <c r="HRD96"/>
      <c r="HRE96" s="110"/>
      <c r="HRF96" s="91"/>
      <c r="HRG96" s="261"/>
      <c r="HRH96" s="261"/>
      <c r="HRI96" s="261"/>
      <c r="HRJ96" s="273"/>
      <c r="HRK96" s="273"/>
      <c r="HRL96"/>
      <c r="HRM96" s="110"/>
      <c r="HRN96" s="91"/>
      <c r="HRO96" s="261"/>
      <c r="HRP96" s="261"/>
      <c r="HRQ96" s="261"/>
      <c r="HRR96" s="273"/>
      <c r="HRS96" s="273"/>
      <c r="HRT96"/>
      <c r="HRU96" s="110"/>
      <c r="HRV96" s="91"/>
      <c r="HRW96" s="261"/>
      <c r="HRX96" s="261"/>
      <c r="HRY96" s="261"/>
      <c r="HRZ96" s="273"/>
      <c r="HSA96" s="273"/>
      <c r="HSB96"/>
      <c r="HSC96" s="110"/>
      <c r="HSD96" s="91"/>
      <c r="HSE96" s="261"/>
      <c r="HSF96" s="261"/>
      <c r="HSG96" s="261"/>
      <c r="HSH96" s="273"/>
      <c r="HSI96" s="273"/>
      <c r="HSJ96"/>
      <c r="HSK96" s="110"/>
      <c r="HSL96" s="91"/>
      <c r="HSM96" s="261"/>
      <c r="HSN96" s="261"/>
      <c r="HSO96" s="261"/>
      <c r="HSP96" s="273"/>
      <c r="HSQ96" s="273"/>
      <c r="HSR96"/>
      <c r="HSS96" s="110"/>
      <c r="HST96" s="91"/>
      <c r="HSU96" s="261"/>
      <c r="HSV96" s="261"/>
      <c r="HSW96" s="261"/>
      <c r="HSX96" s="273"/>
      <c r="HSY96" s="273"/>
      <c r="HSZ96"/>
      <c r="HTA96" s="110"/>
      <c r="HTB96" s="91"/>
      <c r="HTC96" s="261"/>
      <c r="HTD96" s="261"/>
      <c r="HTE96" s="261"/>
      <c r="HTF96" s="273"/>
      <c r="HTG96" s="273"/>
      <c r="HTH96"/>
      <c r="HTI96" s="110"/>
      <c r="HTJ96" s="91"/>
      <c r="HTK96" s="261"/>
      <c r="HTL96" s="261"/>
      <c r="HTM96" s="261"/>
      <c r="HTN96" s="273"/>
      <c r="HTO96" s="273"/>
      <c r="HTP96"/>
      <c r="HTQ96" s="110"/>
      <c r="HTR96" s="91"/>
      <c r="HTS96" s="261"/>
      <c r="HTT96" s="261"/>
      <c r="HTU96" s="261"/>
      <c r="HTV96" s="273"/>
      <c r="HTW96" s="273"/>
      <c r="HTX96"/>
      <c r="HTY96" s="110"/>
      <c r="HTZ96" s="91"/>
      <c r="HUA96" s="261"/>
      <c r="HUB96" s="261"/>
      <c r="HUC96" s="261"/>
      <c r="HUD96" s="273"/>
      <c r="HUE96" s="273"/>
      <c r="HUF96"/>
      <c r="HUG96" s="110"/>
      <c r="HUH96" s="91"/>
      <c r="HUI96" s="261"/>
      <c r="HUJ96" s="261"/>
      <c r="HUK96" s="261"/>
      <c r="HUL96" s="273"/>
      <c r="HUM96" s="273"/>
      <c r="HUN96"/>
      <c r="HUO96" s="110"/>
      <c r="HUP96" s="91"/>
      <c r="HUQ96" s="261"/>
      <c r="HUR96" s="261"/>
      <c r="HUS96" s="261"/>
      <c r="HUT96" s="273"/>
      <c r="HUU96" s="273"/>
      <c r="HUV96"/>
      <c r="HUW96" s="110"/>
      <c r="HUX96" s="91"/>
      <c r="HUY96" s="261"/>
      <c r="HUZ96" s="261"/>
      <c r="HVA96" s="261"/>
      <c r="HVB96" s="273"/>
      <c r="HVC96" s="273"/>
      <c r="HVD96"/>
      <c r="HVE96" s="110"/>
      <c r="HVF96" s="91"/>
      <c r="HVG96" s="261"/>
      <c r="HVH96" s="261"/>
      <c r="HVI96" s="261"/>
      <c r="HVJ96" s="273"/>
      <c r="HVK96" s="273"/>
      <c r="HVL96"/>
      <c r="HVM96" s="110"/>
      <c r="HVN96" s="91"/>
      <c r="HVO96" s="261"/>
      <c r="HVP96" s="261"/>
      <c r="HVQ96" s="261"/>
      <c r="HVR96" s="273"/>
      <c r="HVS96" s="273"/>
      <c r="HVT96"/>
      <c r="HVU96" s="110"/>
      <c r="HVV96" s="91"/>
      <c r="HVW96" s="261"/>
      <c r="HVX96" s="261"/>
      <c r="HVY96" s="261"/>
      <c r="HVZ96" s="273"/>
      <c r="HWA96" s="273"/>
      <c r="HWB96"/>
      <c r="HWC96" s="110"/>
      <c r="HWD96" s="91"/>
      <c r="HWE96" s="261"/>
      <c r="HWF96" s="261"/>
      <c r="HWG96" s="261"/>
      <c r="HWH96" s="273"/>
      <c r="HWI96" s="273"/>
      <c r="HWJ96"/>
      <c r="HWK96" s="110"/>
      <c r="HWL96" s="91"/>
      <c r="HWM96" s="261"/>
      <c r="HWN96" s="261"/>
      <c r="HWO96" s="261"/>
      <c r="HWP96" s="273"/>
      <c r="HWQ96" s="273"/>
      <c r="HWR96"/>
      <c r="HWS96" s="110"/>
      <c r="HWT96" s="91"/>
      <c r="HWU96" s="261"/>
      <c r="HWV96" s="261"/>
      <c r="HWW96" s="261"/>
      <c r="HWX96" s="273"/>
      <c r="HWY96" s="273"/>
      <c r="HWZ96"/>
      <c r="HXA96" s="110"/>
      <c r="HXB96" s="91"/>
      <c r="HXC96" s="261"/>
      <c r="HXD96" s="261"/>
      <c r="HXE96" s="261"/>
      <c r="HXF96" s="273"/>
      <c r="HXG96" s="273"/>
      <c r="HXH96"/>
      <c r="HXI96" s="110"/>
      <c r="HXJ96" s="91"/>
      <c r="HXK96" s="261"/>
      <c r="HXL96" s="261"/>
      <c r="HXM96" s="261"/>
      <c r="HXN96" s="273"/>
      <c r="HXO96" s="273"/>
      <c r="HXP96"/>
      <c r="HXQ96" s="110"/>
      <c r="HXR96" s="91"/>
      <c r="HXS96" s="261"/>
      <c r="HXT96" s="261"/>
      <c r="HXU96" s="261"/>
      <c r="HXV96" s="273"/>
      <c r="HXW96" s="273"/>
      <c r="HXX96"/>
      <c r="HXY96" s="110"/>
      <c r="HXZ96" s="91"/>
      <c r="HYA96" s="261"/>
      <c r="HYB96" s="261"/>
      <c r="HYC96" s="261"/>
      <c r="HYD96" s="273"/>
      <c r="HYE96" s="273"/>
      <c r="HYF96"/>
      <c r="HYG96" s="110"/>
      <c r="HYH96" s="91"/>
      <c r="HYI96" s="261"/>
      <c r="HYJ96" s="261"/>
      <c r="HYK96" s="261"/>
      <c r="HYL96" s="273"/>
      <c r="HYM96" s="273"/>
      <c r="HYN96"/>
      <c r="HYO96" s="110"/>
      <c r="HYP96" s="91"/>
      <c r="HYQ96" s="261"/>
      <c r="HYR96" s="261"/>
      <c r="HYS96" s="261"/>
      <c r="HYT96" s="273"/>
      <c r="HYU96" s="273"/>
      <c r="HYV96"/>
      <c r="HYW96" s="110"/>
      <c r="HYX96" s="91"/>
      <c r="HYY96" s="261"/>
      <c r="HYZ96" s="261"/>
      <c r="HZA96" s="261"/>
      <c r="HZB96" s="273"/>
      <c r="HZC96" s="273"/>
      <c r="HZD96"/>
      <c r="HZE96" s="110"/>
      <c r="HZF96" s="91"/>
      <c r="HZG96" s="261"/>
      <c r="HZH96" s="261"/>
      <c r="HZI96" s="261"/>
      <c r="HZJ96" s="273"/>
      <c r="HZK96" s="273"/>
      <c r="HZL96"/>
      <c r="HZM96" s="110"/>
      <c r="HZN96" s="91"/>
      <c r="HZO96" s="261"/>
      <c r="HZP96" s="261"/>
      <c r="HZQ96" s="261"/>
      <c r="HZR96" s="273"/>
      <c r="HZS96" s="273"/>
      <c r="HZT96"/>
      <c r="HZU96" s="110"/>
      <c r="HZV96" s="91"/>
      <c r="HZW96" s="261"/>
      <c r="HZX96" s="261"/>
      <c r="HZY96" s="261"/>
      <c r="HZZ96" s="273"/>
      <c r="IAA96" s="273"/>
      <c r="IAB96"/>
      <c r="IAC96" s="110"/>
      <c r="IAD96" s="91"/>
      <c r="IAE96" s="261"/>
      <c r="IAF96" s="261"/>
      <c r="IAG96" s="261"/>
      <c r="IAH96" s="273"/>
      <c r="IAI96" s="273"/>
      <c r="IAJ96"/>
      <c r="IAK96" s="110"/>
      <c r="IAL96" s="91"/>
      <c r="IAM96" s="261"/>
      <c r="IAN96" s="261"/>
      <c r="IAO96" s="261"/>
      <c r="IAP96" s="273"/>
      <c r="IAQ96" s="273"/>
      <c r="IAR96"/>
      <c r="IAS96" s="110"/>
      <c r="IAT96" s="91"/>
      <c r="IAU96" s="261"/>
      <c r="IAV96" s="261"/>
      <c r="IAW96" s="261"/>
      <c r="IAX96" s="273"/>
      <c r="IAY96" s="273"/>
      <c r="IAZ96"/>
      <c r="IBA96" s="110"/>
      <c r="IBB96" s="91"/>
      <c r="IBC96" s="261"/>
      <c r="IBD96" s="261"/>
      <c r="IBE96" s="261"/>
      <c r="IBF96" s="273"/>
      <c r="IBG96" s="273"/>
      <c r="IBH96"/>
      <c r="IBI96" s="110"/>
      <c r="IBJ96" s="91"/>
      <c r="IBK96" s="261"/>
      <c r="IBL96" s="261"/>
      <c r="IBM96" s="261"/>
      <c r="IBN96" s="273"/>
      <c r="IBO96" s="273"/>
      <c r="IBP96"/>
      <c r="IBQ96" s="110"/>
      <c r="IBR96" s="91"/>
      <c r="IBS96" s="261"/>
      <c r="IBT96" s="261"/>
      <c r="IBU96" s="261"/>
      <c r="IBV96" s="273"/>
      <c r="IBW96" s="273"/>
      <c r="IBX96"/>
      <c r="IBY96" s="110"/>
      <c r="IBZ96" s="91"/>
      <c r="ICA96" s="261"/>
      <c r="ICB96" s="261"/>
      <c r="ICC96" s="261"/>
      <c r="ICD96" s="273"/>
      <c r="ICE96" s="273"/>
      <c r="ICF96"/>
      <c r="ICG96" s="110"/>
      <c r="ICH96" s="91"/>
      <c r="ICI96" s="261"/>
      <c r="ICJ96" s="261"/>
      <c r="ICK96" s="261"/>
      <c r="ICL96" s="273"/>
      <c r="ICM96" s="273"/>
      <c r="ICN96"/>
      <c r="ICO96" s="110"/>
      <c r="ICP96" s="91"/>
      <c r="ICQ96" s="261"/>
      <c r="ICR96" s="261"/>
      <c r="ICS96" s="261"/>
      <c r="ICT96" s="273"/>
      <c r="ICU96" s="273"/>
      <c r="ICV96"/>
      <c r="ICW96" s="110"/>
      <c r="ICX96" s="91"/>
      <c r="ICY96" s="261"/>
      <c r="ICZ96" s="261"/>
      <c r="IDA96" s="261"/>
      <c r="IDB96" s="273"/>
      <c r="IDC96" s="273"/>
      <c r="IDD96"/>
      <c r="IDE96" s="110"/>
      <c r="IDF96" s="91"/>
      <c r="IDG96" s="261"/>
      <c r="IDH96" s="261"/>
      <c r="IDI96" s="261"/>
      <c r="IDJ96" s="273"/>
      <c r="IDK96" s="273"/>
      <c r="IDL96"/>
      <c r="IDM96" s="110"/>
      <c r="IDN96" s="91"/>
      <c r="IDO96" s="261"/>
      <c r="IDP96" s="261"/>
      <c r="IDQ96" s="261"/>
      <c r="IDR96" s="273"/>
      <c r="IDS96" s="273"/>
      <c r="IDT96"/>
      <c r="IDU96" s="110"/>
      <c r="IDV96" s="91"/>
      <c r="IDW96" s="261"/>
      <c r="IDX96" s="261"/>
      <c r="IDY96" s="261"/>
      <c r="IDZ96" s="273"/>
      <c r="IEA96" s="273"/>
      <c r="IEB96"/>
      <c r="IEC96" s="110"/>
      <c r="IED96" s="91"/>
      <c r="IEE96" s="261"/>
      <c r="IEF96" s="261"/>
      <c r="IEG96" s="261"/>
      <c r="IEH96" s="273"/>
      <c r="IEI96" s="273"/>
      <c r="IEJ96"/>
      <c r="IEK96" s="110"/>
      <c r="IEL96" s="91"/>
      <c r="IEM96" s="261"/>
      <c r="IEN96" s="261"/>
      <c r="IEO96" s="261"/>
      <c r="IEP96" s="273"/>
      <c r="IEQ96" s="273"/>
      <c r="IER96"/>
      <c r="IES96" s="110"/>
      <c r="IET96" s="91"/>
      <c r="IEU96" s="261"/>
      <c r="IEV96" s="261"/>
      <c r="IEW96" s="261"/>
      <c r="IEX96" s="273"/>
      <c r="IEY96" s="273"/>
      <c r="IEZ96"/>
      <c r="IFA96" s="110"/>
      <c r="IFB96" s="91"/>
      <c r="IFC96" s="261"/>
      <c r="IFD96" s="261"/>
      <c r="IFE96" s="261"/>
      <c r="IFF96" s="273"/>
      <c r="IFG96" s="273"/>
      <c r="IFH96"/>
      <c r="IFI96" s="110"/>
      <c r="IFJ96" s="91"/>
      <c r="IFK96" s="261"/>
      <c r="IFL96" s="261"/>
      <c r="IFM96" s="261"/>
      <c r="IFN96" s="273"/>
      <c r="IFO96" s="273"/>
      <c r="IFP96"/>
      <c r="IFQ96" s="110"/>
      <c r="IFR96" s="91"/>
      <c r="IFS96" s="261"/>
      <c r="IFT96" s="261"/>
      <c r="IFU96" s="261"/>
      <c r="IFV96" s="273"/>
      <c r="IFW96" s="273"/>
      <c r="IFX96"/>
      <c r="IFY96" s="110"/>
      <c r="IFZ96" s="91"/>
      <c r="IGA96" s="261"/>
      <c r="IGB96" s="261"/>
      <c r="IGC96" s="261"/>
      <c r="IGD96" s="273"/>
      <c r="IGE96" s="273"/>
      <c r="IGF96"/>
      <c r="IGG96" s="110"/>
      <c r="IGH96" s="91"/>
      <c r="IGI96" s="261"/>
      <c r="IGJ96" s="261"/>
      <c r="IGK96" s="261"/>
      <c r="IGL96" s="273"/>
      <c r="IGM96" s="273"/>
      <c r="IGN96"/>
      <c r="IGO96" s="110"/>
      <c r="IGP96" s="91"/>
      <c r="IGQ96" s="261"/>
      <c r="IGR96" s="261"/>
      <c r="IGS96" s="261"/>
      <c r="IGT96" s="273"/>
      <c r="IGU96" s="273"/>
      <c r="IGV96"/>
      <c r="IGW96" s="110"/>
      <c r="IGX96" s="91"/>
      <c r="IGY96" s="261"/>
      <c r="IGZ96" s="261"/>
      <c r="IHA96" s="261"/>
      <c r="IHB96" s="273"/>
      <c r="IHC96" s="273"/>
      <c r="IHD96"/>
      <c r="IHE96" s="110"/>
      <c r="IHF96" s="91"/>
      <c r="IHG96" s="261"/>
      <c r="IHH96" s="261"/>
      <c r="IHI96" s="261"/>
      <c r="IHJ96" s="273"/>
      <c r="IHK96" s="273"/>
      <c r="IHL96"/>
      <c r="IHM96" s="110"/>
      <c r="IHN96" s="91"/>
      <c r="IHO96" s="261"/>
      <c r="IHP96" s="261"/>
      <c r="IHQ96" s="261"/>
      <c r="IHR96" s="273"/>
      <c r="IHS96" s="273"/>
      <c r="IHT96"/>
      <c r="IHU96" s="110"/>
      <c r="IHV96" s="91"/>
      <c r="IHW96" s="261"/>
      <c r="IHX96" s="261"/>
      <c r="IHY96" s="261"/>
      <c r="IHZ96" s="273"/>
      <c r="IIA96" s="273"/>
      <c r="IIB96"/>
      <c r="IIC96" s="110"/>
      <c r="IID96" s="91"/>
      <c r="IIE96" s="261"/>
      <c r="IIF96" s="261"/>
      <c r="IIG96" s="261"/>
      <c r="IIH96" s="273"/>
      <c r="III96" s="273"/>
      <c r="IIJ96"/>
      <c r="IIK96" s="110"/>
      <c r="IIL96" s="91"/>
      <c r="IIM96" s="261"/>
      <c r="IIN96" s="261"/>
      <c r="IIO96" s="261"/>
      <c r="IIP96" s="273"/>
      <c r="IIQ96" s="273"/>
      <c r="IIR96"/>
      <c r="IIS96" s="110"/>
      <c r="IIT96" s="91"/>
      <c r="IIU96" s="261"/>
      <c r="IIV96" s="261"/>
      <c r="IIW96" s="261"/>
      <c r="IIX96" s="273"/>
      <c r="IIY96" s="273"/>
      <c r="IIZ96"/>
      <c r="IJA96" s="110"/>
      <c r="IJB96" s="91"/>
      <c r="IJC96" s="261"/>
      <c r="IJD96" s="261"/>
      <c r="IJE96" s="261"/>
      <c r="IJF96" s="273"/>
      <c r="IJG96" s="273"/>
      <c r="IJH96"/>
      <c r="IJI96" s="110"/>
      <c r="IJJ96" s="91"/>
      <c r="IJK96" s="261"/>
      <c r="IJL96" s="261"/>
      <c r="IJM96" s="261"/>
      <c r="IJN96" s="273"/>
      <c r="IJO96" s="273"/>
      <c r="IJP96"/>
      <c r="IJQ96" s="110"/>
      <c r="IJR96" s="91"/>
      <c r="IJS96" s="261"/>
      <c r="IJT96" s="261"/>
      <c r="IJU96" s="261"/>
      <c r="IJV96" s="273"/>
      <c r="IJW96" s="273"/>
      <c r="IJX96"/>
      <c r="IJY96" s="110"/>
      <c r="IJZ96" s="91"/>
      <c r="IKA96" s="261"/>
      <c r="IKB96" s="261"/>
      <c r="IKC96" s="261"/>
      <c r="IKD96" s="273"/>
      <c r="IKE96" s="273"/>
      <c r="IKF96"/>
      <c r="IKG96" s="110"/>
      <c r="IKH96" s="91"/>
      <c r="IKI96" s="261"/>
      <c r="IKJ96" s="261"/>
      <c r="IKK96" s="261"/>
      <c r="IKL96" s="273"/>
      <c r="IKM96" s="273"/>
      <c r="IKN96"/>
      <c r="IKO96" s="110"/>
      <c r="IKP96" s="91"/>
      <c r="IKQ96" s="261"/>
      <c r="IKR96" s="261"/>
      <c r="IKS96" s="261"/>
      <c r="IKT96" s="273"/>
      <c r="IKU96" s="273"/>
      <c r="IKV96"/>
      <c r="IKW96" s="110"/>
      <c r="IKX96" s="91"/>
      <c r="IKY96" s="261"/>
      <c r="IKZ96" s="261"/>
      <c r="ILA96" s="261"/>
      <c r="ILB96" s="273"/>
      <c r="ILC96" s="273"/>
      <c r="ILD96"/>
      <c r="ILE96" s="110"/>
      <c r="ILF96" s="91"/>
      <c r="ILG96" s="261"/>
      <c r="ILH96" s="261"/>
      <c r="ILI96" s="261"/>
      <c r="ILJ96" s="273"/>
      <c r="ILK96" s="273"/>
      <c r="ILL96"/>
      <c r="ILM96" s="110"/>
      <c r="ILN96" s="91"/>
      <c r="ILO96" s="261"/>
      <c r="ILP96" s="261"/>
      <c r="ILQ96" s="261"/>
      <c r="ILR96" s="273"/>
      <c r="ILS96" s="273"/>
      <c r="ILT96"/>
      <c r="ILU96" s="110"/>
      <c r="ILV96" s="91"/>
      <c r="ILW96" s="261"/>
      <c r="ILX96" s="261"/>
      <c r="ILY96" s="261"/>
      <c r="ILZ96" s="273"/>
      <c r="IMA96" s="273"/>
      <c r="IMB96"/>
      <c r="IMC96" s="110"/>
      <c r="IMD96" s="91"/>
      <c r="IME96" s="261"/>
      <c r="IMF96" s="261"/>
      <c r="IMG96" s="261"/>
      <c r="IMH96" s="273"/>
      <c r="IMI96" s="273"/>
      <c r="IMJ96"/>
      <c r="IMK96" s="110"/>
      <c r="IML96" s="91"/>
      <c r="IMM96" s="261"/>
      <c r="IMN96" s="261"/>
      <c r="IMO96" s="261"/>
      <c r="IMP96" s="273"/>
      <c r="IMQ96" s="273"/>
      <c r="IMR96"/>
      <c r="IMS96" s="110"/>
      <c r="IMT96" s="91"/>
      <c r="IMU96" s="261"/>
      <c r="IMV96" s="261"/>
      <c r="IMW96" s="261"/>
      <c r="IMX96" s="273"/>
      <c r="IMY96" s="273"/>
      <c r="IMZ96"/>
      <c r="INA96" s="110"/>
      <c r="INB96" s="91"/>
      <c r="INC96" s="261"/>
      <c r="IND96" s="261"/>
      <c r="INE96" s="261"/>
      <c r="INF96" s="273"/>
      <c r="ING96" s="273"/>
      <c r="INH96"/>
      <c r="INI96" s="110"/>
      <c r="INJ96" s="91"/>
      <c r="INK96" s="261"/>
      <c r="INL96" s="261"/>
      <c r="INM96" s="261"/>
      <c r="INN96" s="273"/>
      <c r="INO96" s="273"/>
      <c r="INP96"/>
      <c r="INQ96" s="110"/>
      <c r="INR96" s="91"/>
      <c r="INS96" s="261"/>
      <c r="INT96" s="261"/>
      <c r="INU96" s="261"/>
      <c r="INV96" s="273"/>
      <c r="INW96" s="273"/>
      <c r="INX96"/>
      <c r="INY96" s="110"/>
      <c r="INZ96" s="91"/>
      <c r="IOA96" s="261"/>
      <c r="IOB96" s="261"/>
      <c r="IOC96" s="261"/>
      <c r="IOD96" s="273"/>
      <c r="IOE96" s="273"/>
      <c r="IOF96"/>
      <c r="IOG96" s="110"/>
      <c r="IOH96" s="91"/>
      <c r="IOI96" s="261"/>
      <c r="IOJ96" s="261"/>
      <c r="IOK96" s="261"/>
      <c r="IOL96" s="273"/>
      <c r="IOM96" s="273"/>
      <c r="ION96"/>
      <c r="IOO96" s="110"/>
      <c r="IOP96" s="91"/>
      <c r="IOQ96" s="261"/>
      <c r="IOR96" s="261"/>
      <c r="IOS96" s="261"/>
      <c r="IOT96" s="273"/>
      <c r="IOU96" s="273"/>
      <c r="IOV96"/>
      <c r="IOW96" s="110"/>
      <c r="IOX96" s="91"/>
      <c r="IOY96" s="261"/>
      <c r="IOZ96" s="261"/>
      <c r="IPA96" s="261"/>
      <c r="IPB96" s="273"/>
      <c r="IPC96" s="273"/>
      <c r="IPD96"/>
      <c r="IPE96" s="110"/>
      <c r="IPF96" s="91"/>
      <c r="IPG96" s="261"/>
      <c r="IPH96" s="261"/>
      <c r="IPI96" s="261"/>
      <c r="IPJ96" s="273"/>
      <c r="IPK96" s="273"/>
      <c r="IPL96"/>
      <c r="IPM96" s="110"/>
      <c r="IPN96" s="91"/>
      <c r="IPO96" s="261"/>
      <c r="IPP96" s="261"/>
      <c r="IPQ96" s="261"/>
      <c r="IPR96" s="273"/>
      <c r="IPS96" s="273"/>
      <c r="IPT96"/>
      <c r="IPU96" s="110"/>
      <c r="IPV96" s="91"/>
      <c r="IPW96" s="261"/>
      <c r="IPX96" s="261"/>
      <c r="IPY96" s="261"/>
      <c r="IPZ96" s="273"/>
      <c r="IQA96" s="273"/>
      <c r="IQB96"/>
      <c r="IQC96" s="110"/>
      <c r="IQD96" s="91"/>
      <c r="IQE96" s="261"/>
      <c r="IQF96" s="261"/>
      <c r="IQG96" s="261"/>
      <c r="IQH96" s="273"/>
      <c r="IQI96" s="273"/>
      <c r="IQJ96"/>
      <c r="IQK96" s="110"/>
      <c r="IQL96" s="91"/>
      <c r="IQM96" s="261"/>
      <c r="IQN96" s="261"/>
      <c r="IQO96" s="261"/>
      <c r="IQP96" s="273"/>
      <c r="IQQ96" s="273"/>
      <c r="IQR96"/>
      <c r="IQS96" s="110"/>
      <c r="IQT96" s="91"/>
      <c r="IQU96" s="261"/>
      <c r="IQV96" s="261"/>
      <c r="IQW96" s="261"/>
      <c r="IQX96" s="273"/>
      <c r="IQY96" s="273"/>
      <c r="IQZ96"/>
      <c r="IRA96" s="110"/>
      <c r="IRB96" s="91"/>
      <c r="IRC96" s="261"/>
      <c r="IRD96" s="261"/>
      <c r="IRE96" s="261"/>
      <c r="IRF96" s="273"/>
      <c r="IRG96" s="273"/>
      <c r="IRH96"/>
      <c r="IRI96" s="110"/>
      <c r="IRJ96" s="91"/>
      <c r="IRK96" s="261"/>
      <c r="IRL96" s="261"/>
      <c r="IRM96" s="261"/>
      <c r="IRN96" s="273"/>
      <c r="IRO96" s="273"/>
      <c r="IRP96"/>
      <c r="IRQ96" s="110"/>
      <c r="IRR96" s="91"/>
      <c r="IRS96" s="261"/>
      <c r="IRT96" s="261"/>
      <c r="IRU96" s="261"/>
      <c r="IRV96" s="273"/>
      <c r="IRW96" s="273"/>
      <c r="IRX96"/>
      <c r="IRY96" s="110"/>
      <c r="IRZ96" s="91"/>
      <c r="ISA96" s="261"/>
      <c r="ISB96" s="261"/>
      <c r="ISC96" s="261"/>
      <c r="ISD96" s="273"/>
      <c r="ISE96" s="273"/>
      <c r="ISF96"/>
      <c r="ISG96" s="110"/>
      <c r="ISH96" s="91"/>
      <c r="ISI96" s="261"/>
      <c r="ISJ96" s="261"/>
      <c r="ISK96" s="261"/>
      <c r="ISL96" s="273"/>
      <c r="ISM96" s="273"/>
      <c r="ISN96"/>
      <c r="ISO96" s="110"/>
      <c r="ISP96" s="91"/>
      <c r="ISQ96" s="261"/>
      <c r="ISR96" s="261"/>
      <c r="ISS96" s="261"/>
      <c r="IST96" s="273"/>
      <c r="ISU96" s="273"/>
      <c r="ISV96"/>
      <c r="ISW96" s="110"/>
      <c r="ISX96" s="91"/>
      <c r="ISY96" s="261"/>
      <c r="ISZ96" s="261"/>
      <c r="ITA96" s="261"/>
      <c r="ITB96" s="273"/>
      <c r="ITC96" s="273"/>
      <c r="ITD96"/>
      <c r="ITE96" s="110"/>
      <c r="ITF96" s="91"/>
      <c r="ITG96" s="261"/>
      <c r="ITH96" s="261"/>
      <c r="ITI96" s="261"/>
      <c r="ITJ96" s="273"/>
      <c r="ITK96" s="273"/>
      <c r="ITL96"/>
      <c r="ITM96" s="110"/>
      <c r="ITN96" s="91"/>
      <c r="ITO96" s="261"/>
      <c r="ITP96" s="261"/>
      <c r="ITQ96" s="261"/>
      <c r="ITR96" s="273"/>
      <c r="ITS96" s="273"/>
      <c r="ITT96"/>
      <c r="ITU96" s="110"/>
      <c r="ITV96" s="91"/>
      <c r="ITW96" s="261"/>
      <c r="ITX96" s="261"/>
      <c r="ITY96" s="261"/>
      <c r="ITZ96" s="273"/>
      <c r="IUA96" s="273"/>
      <c r="IUB96"/>
      <c r="IUC96" s="110"/>
      <c r="IUD96" s="91"/>
      <c r="IUE96" s="261"/>
      <c r="IUF96" s="261"/>
      <c r="IUG96" s="261"/>
      <c r="IUH96" s="273"/>
      <c r="IUI96" s="273"/>
      <c r="IUJ96"/>
      <c r="IUK96" s="110"/>
      <c r="IUL96" s="91"/>
      <c r="IUM96" s="261"/>
      <c r="IUN96" s="261"/>
      <c r="IUO96" s="261"/>
      <c r="IUP96" s="273"/>
      <c r="IUQ96" s="273"/>
      <c r="IUR96"/>
      <c r="IUS96" s="110"/>
      <c r="IUT96" s="91"/>
      <c r="IUU96" s="261"/>
      <c r="IUV96" s="261"/>
      <c r="IUW96" s="261"/>
      <c r="IUX96" s="273"/>
      <c r="IUY96" s="273"/>
      <c r="IUZ96"/>
      <c r="IVA96" s="110"/>
      <c r="IVB96" s="91"/>
      <c r="IVC96" s="261"/>
      <c r="IVD96" s="261"/>
      <c r="IVE96" s="261"/>
      <c r="IVF96" s="273"/>
      <c r="IVG96" s="273"/>
      <c r="IVH96"/>
      <c r="IVI96" s="110"/>
      <c r="IVJ96" s="91"/>
      <c r="IVK96" s="261"/>
      <c r="IVL96" s="261"/>
      <c r="IVM96" s="261"/>
      <c r="IVN96" s="273"/>
      <c r="IVO96" s="273"/>
      <c r="IVP96"/>
      <c r="IVQ96" s="110"/>
      <c r="IVR96" s="91"/>
      <c r="IVS96" s="261"/>
      <c r="IVT96" s="261"/>
      <c r="IVU96" s="261"/>
      <c r="IVV96" s="273"/>
      <c r="IVW96" s="273"/>
      <c r="IVX96"/>
      <c r="IVY96" s="110"/>
      <c r="IVZ96" s="91"/>
      <c r="IWA96" s="261"/>
      <c r="IWB96" s="261"/>
      <c r="IWC96" s="261"/>
      <c r="IWD96" s="273"/>
      <c r="IWE96" s="273"/>
      <c r="IWF96"/>
      <c r="IWG96" s="110"/>
      <c r="IWH96" s="91"/>
      <c r="IWI96" s="261"/>
      <c r="IWJ96" s="261"/>
      <c r="IWK96" s="261"/>
      <c r="IWL96" s="273"/>
      <c r="IWM96" s="273"/>
      <c r="IWN96"/>
      <c r="IWO96" s="110"/>
      <c r="IWP96" s="91"/>
      <c r="IWQ96" s="261"/>
      <c r="IWR96" s="261"/>
      <c r="IWS96" s="261"/>
      <c r="IWT96" s="273"/>
      <c r="IWU96" s="273"/>
      <c r="IWV96"/>
      <c r="IWW96" s="110"/>
      <c r="IWX96" s="91"/>
      <c r="IWY96" s="261"/>
      <c r="IWZ96" s="261"/>
      <c r="IXA96" s="261"/>
      <c r="IXB96" s="273"/>
      <c r="IXC96" s="273"/>
      <c r="IXD96"/>
      <c r="IXE96" s="110"/>
      <c r="IXF96" s="91"/>
      <c r="IXG96" s="261"/>
      <c r="IXH96" s="261"/>
      <c r="IXI96" s="261"/>
      <c r="IXJ96" s="273"/>
      <c r="IXK96" s="273"/>
      <c r="IXL96"/>
      <c r="IXM96" s="110"/>
      <c r="IXN96" s="91"/>
      <c r="IXO96" s="261"/>
      <c r="IXP96" s="261"/>
      <c r="IXQ96" s="261"/>
      <c r="IXR96" s="273"/>
      <c r="IXS96" s="273"/>
      <c r="IXT96"/>
      <c r="IXU96" s="110"/>
      <c r="IXV96" s="91"/>
      <c r="IXW96" s="261"/>
      <c r="IXX96" s="261"/>
      <c r="IXY96" s="261"/>
      <c r="IXZ96" s="273"/>
      <c r="IYA96" s="273"/>
      <c r="IYB96"/>
      <c r="IYC96" s="110"/>
      <c r="IYD96" s="91"/>
      <c r="IYE96" s="261"/>
      <c r="IYF96" s="261"/>
      <c r="IYG96" s="261"/>
      <c r="IYH96" s="273"/>
      <c r="IYI96" s="273"/>
      <c r="IYJ96"/>
      <c r="IYK96" s="110"/>
      <c r="IYL96" s="91"/>
      <c r="IYM96" s="261"/>
      <c r="IYN96" s="261"/>
      <c r="IYO96" s="261"/>
      <c r="IYP96" s="273"/>
      <c r="IYQ96" s="273"/>
      <c r="IYR96"/>
      <c r="IYS96" s="110"/>
      <c r="IYT96" s="91"/>
      <c r="IYU96" s="261"/>
      <c r="IYV96" s="261"/>
      <c r="IYW96" s="261"/>
      <c r="IYX96" s="273"/>
      <c r="IYY96" s="273"/>
      <c r="IYZ96"/>
      <c r="IZA96" s="110"/>
      <c r="IZB96" s="91"/>
      <c r="IZC96" s="261"/>
      <c r="IZD96" s="261"/>
      <c r="IZE96" s="261"/>
      <c r="IZF96" s="273"/>
      <c r="IZG96" s="273"/>
      <c r="IZH96"/>
      <c r="IZI96" s="110"/>
      <c r="IZJ96" s="91"/>
      <c r="IZK96" s="261"/>
      <c r="IZL96" s="261"/>
      <c r="IZM96" s="261"/>
      <c r="IZN96" s="273"/>
      <c r="IZO96" s="273"/>
      <c r="IZP96"/>
      <c r="IZQ96" s="110"/>
      <c r="IZR96" s="91"/>
      <c r="IZS96" s="261"/>
      <c r="IZT96" s="261"/>
      <c r="IZU96" s="261"/>
      <c r="IZV96" s="273"/>
      <c r="IZW96" s="273"/>
      <c r="IZX96"/>
      <c r="IZY96" s="110"/>
      <c r="IZZ96" s="91"/>
      <c r="JAA96" s="261"/>
      <c r="JAB96" s="261"/>
      <c r="JAC96" s="261"/>
      <c r="JAD96" s="273"/>
      <c r="JAE96" s="273"/>
      <c r="JAF96"/>
      <c r="JAG96" s="110"/>
      <c r="JAH96" s="91"/>
      <c r="JAI96" s="261"/>
      <c r="JAJ96" s="261"/>
      <c r="JAK96" s="261"/>
      <c r="JAL96" s="273"/>
      <c r="JAM96" s="273"/>
      <c r="JAN96"/>
      <c r="JAO96" s="110"/>
      <c r="JAP96" s="91"/>
      <c r="JAQ96" s="261"/>
      <c r="JAR96" s="261"/>
      <c r="JAS96" s="261"/>
      <c r="JAT96" s="273"/>
      <c r="JAU96" s="273"/>
      <c r="JAV96"/>
      <c r="JAW96" s="110"/>
      <c r="JAX96" s="91"/>
      <c r="JAY96" s="261"/>
      <c r="JAZ96" s="261"/>
      <c r="JBA96" s="261"/>
      <c r="JBB96" s="273"/>
      <c r="JBC96" s="273"/>
      <c r="JBD96"/>
      <c r="JBE96" s="110"/>
      <c r="JBF96" s="91"/>
      <c r="JBG96" s="261"/>
      <c r="JBH96" s="261"/>
      <c r="JBI96" s="261"/>
      <c r="JBJ96" s="273"/>
      <c r="JBK96" s="273"/>
      <c r="JBL96"/>
      <c r="JBM96" s="110"/>
      <c r="JBN96" s="91"/>
      <c r="JBO96" s="261"/>
      <c r="JBP96" s="261"/>
      <c r="JBQ96" s="261"/>
      <c r="JBR96" s="273"/>
      <c r="JBS96" s="273"/>
      <c r="JBT96"/>
      <c r="JBU96" s="110"/>
      <c r="JBV96" s="91"/>
      <c r="JBW96" s="261"/>
      <c r="JBX96" s="261"/>
      <c r="JBY96" s="261"/>
      <c r="JBZ96" s="273"/>
      <c r="JCA96" s="273"/>
      <c r="JCB96"/>
      <c r="JCC96" s="110"/>
      <c r="JCD96" s="91"/>
      <c r="JCE96" s="261"/>
      <c r="JCF96" s="261"/>
      <c r="JCG96" s="261"/>
      <c r="JCH96" s="273"/>
      <c r="JCI96" s="273"/>
      <c r="JCJ96"/>
      <c r="JCK96" s="110"/>
      <c r="JCL96" s="91"/>
      <c r="JCM96" s="261"/>
      <c r="JCN96" s="261"/>
      <c r="JCO96" s="261"/>
      <c r="JCP96" s="273"/>
      <c r="JCQ96" s="273"/>
      <c r="JCR96"/>
      <c r="JCS96" s="110"/>
      <c r="JCT96" s="91"/>
      <c r="JCU96" s="261"/>
      <c r="JCV96" s="261"/>
      <c r="JCW96" s="261"/>
      <c r="JCX96" s="273"/>
      <c r="JCY96" s="273"/>
      <c r="JCZ96"/>
      <c r="JDA96" s="110"/>
      <c r="JDB96" s="91"/>
      <c r="JDC96" s="261"/>
      <c r="JDD96" s="261"/>
      <c r="JDE96" s="261"/>
      <c r="JDF96" s="273"/>
      <c r="JDG96" s="273"/>
      <c r="JDH96"/>
      <c r="JDI96" s="110"/>
      <c r="JDJ96" s="91"/>
      <c r="JDK96" s="261"/>
      <c r="JDL96" s="261"/>
      <c r="JDM96" s="261"/>
      <c r="JDN96" s="273"/>
      <c r="JDO96" s="273"/>
      <c r="JDP96"/>
      <c r="JDQ96" s="110"/>
      <c r="JDR96" s="91"/>
      <c r="JDS96" s="261"/>
      <c r="JDT96" s="261"/>
      <c r="JDU96" s="261"/>
      <c r="JDV96" s="273"/>
      <c r="JDW96" s="273"/>
      <c r="JDX96"/>
      <c r="JDY96" s="110"/>
      <c r="JDZ96" s="91"/>
      <c r="JEA96" s="261"/>
      <c r="JEB96" s="261"/>
      <c r="JEC96" s="261"/>
      <c r="JED96" s="273"/>
      <c r="JEE96" s="273"/>
      <c r="JEF96"/>
      <c r="JEG96" s="110"/>
      <c r="JEH96" s="91"/>
      <c r="JEI96" s="261"/>
      <c r="JEJ96" s="261"/>
      <c r="JEK96" s="261"/>
      <c r="JEL96" s="273"/>
      <c r="JEM96" s="273"/>
      <c r="JEN96"/>
      <c r="JEO96" s="110"/>
      <c r="JEP96" s="91"/>
      <c r="JEQ96" s="261"/>
      <c r="JER96" s="261"/>
      <c r="JES96" s="261"/>
      <c r="JET96" s="273"/>
      <c r="JEU96" s="273"/>
      <c r="JEV96"/>
      <c r="JEW96" s="110"/>
      <c r="JEX96" s="91"/>
      <c r="JEY96" s="261"/>
      <c r="JEZ96" s="261"/>
      <c r="JFA96" s="261"/>
      <c r="JFB96" s="273"/>
      <c r="JFC96" s="273"/>
      <c r="JFD96"/>
      <c r="JFE96" s="110"/>
      <c r="JFF96" s="91"/>
      <c r="JFG96" s="261"/>
      <c r="JFH96" s="261"/>
      <c r="JFI96" s="261"/>
      <c r="JFJ96" s="273"/>
      <c r="JFK96" s="273"/>
      <c r="JFL96"/>
      <c r="JFM96" s="110"/>
      <c r="JFN96" s="91"/>
      <c r="JFO96" s="261"/>
      <c r="JFP96" s="261"/>
      <c r="JFQ96" s="261"/>
      <c r="JFR96" s="273"/>
      <c r="JFS96" s="273"/>
      <c r="JFT96"/>
      <c r="JFU96" s="110"/>
      <c r="JFV96" s="91"/>
      <c r="JFW96" s="261"/>
      <c r="JFX96" s="261"/>
      <c r="JFY96" s="261"/>
      <c r="JFZ96" s="273"/>
      <c r="JGA96" s="273"/>
      <c r="JGB96"/>
      <c r="JGC96" s="110"/>
      <c r="JGD96" s="91"/>
      <c r="JGE96" s="261"/>
      <c r="JGF96" s="261"/>
      <c r="JGG96" s="261"/>
      <c r="JGH96" s="273"/>
      <c r="JGI96" s="273"/>
      <c r="JGJ96"/>
      <c r="JGK96" s="110"/>
      <c r="JGL96" s="91"/>
      <c r="JGM96" s="261"/>
      <c r="JGN96" s="261"/>
      <c r="JGO96" s="261"/>
      <c r="JGP96" s="273"/>
      <c r="JGQ96" s="273"/>
      <c r="JGR96"/>
      <c r="JGS96" s="110"/>
      <c r="JGT96" s="91"/>
      <c r="JGU96" s="261"/>
      <c r="JGV96" s="261"/>
      <c r="JGW96" s="261"/>
      <c r="JGX96" s="273"/>
      <c r="JGY96" s="273"/>
      <c r="JGZ96"/>
      <c r="JHA96" s="110"/>
      <c r="JHB96" s="91"/>
      <c r="JHC96" s="261"/>
      <c r="JHD96" s="261"/>
      <c r="JHE96" s="261"/>
      <c r="JHF96" s="273"/>
      <c r="JHG96" s="273"/>
      <c r="JHH96"/>
      <c r="JHI96" s="110"/>
      <c r="JHJ96" s="91"/>
      <c r="JHK96" s="261"/>
      <c r="JHL96" s="261"/>
      <c r="JHM96" s="261"/>
      <c r="JHN96" s="273"/>
      <c r="JHO96" s="273"/>
      <c r="JHP96"/>
      <c r="JHQ96" s="110"/>
      <c r="JHR96" s="91"/>
      <c r="JHS96" s="261"/>
      <c r="JHT96" s="261"/>
      <c r="JHU96" s="261"/>
      <c r="JHV96" s="273"/>
      <c r="JHW96" s="273"/>
      <c r="JHX96"/>
      <c r="JHY96" s="110"/>
      <c r="JHZ96" s="91"/>
      <c r="JIA96" s="261"/>
      <c r="JIB96" s="261"/>
      <c r="JIC96" s="261"/>
      <c r="JID96" s="273"/>
      <c r="JIE96" s="273"/>
      <c r="JIF96"/>
      <c r="JIG96" s="110"/>
      <c r="JIH96" s="91"/>
      <c r="JII96" s="261"/>
      <c r="JIJ96" s="261"/>
      <c r="JIK96" s="261"/>
      <c r="JIL96" s="273"/>
      <c r="JIM96" s="273"/>
      <c r="JIN96"/>
      <c r="JIO96" s="110"/>
      <c r="JIP96" s="91"/>
      <c r="JIQ96" s="261"/>
      <c r="JIR96" s="261"/>
      <c r="JIS96" s="261"/>
      <c r="JIT96" s="273"/>
      <c r="JIU96" s="273"/>
      <c r="JIV96"/>
      <c r="JIW96" s="110"/>
      <c r="JIX96" s="91"/>
      <c r="JIY96" s="261"/>
      <c r="JIZ96" s="261"/>
      <c r="JJA96" s="261"/>
      <c r="JJB96" s="273"/>
      <c r="JJC96" s="273"/>
      <c r="JJD96"/>
      <c r="JJE96" s="110"/>
      <c r="JJF96" s="91"/>
      <c r="JJG96" s="261"/>
      <c r="JJH96" s="261"/>
      <c r="JJI96" s="261"/>
      <c r="JJJ96" s="273"/>
      <c r="JJK96" s="273"/>
      <c r="JJL96"/>
      <c r="JJM96" s="110"/>
      <c r="JJN96" s="91"/>
      <c r="JJO96" s="261"/>
      <c r="JJP96" s="261"/>
      <c r="JJQ96" s="261"/>
      <c r="JJR96" s="273"/>
      <c r="JJS96" s="273"/>
      <c r="JJT96"/>
      <c r="JJU96" s="110"/>
      <c r="JJV96" s="91"/>
      <c r="JJW96" s="261"/>
      <c r="JJX96" s="261"/>
      <c r="JJY96" s="261"/>
      <c r="JJZ96" s="273"/>
      <c r="JKA96" s="273"/>
      <c r="JKB96"/>
      <c r="JKC96" s="110"/>
      <c r="JKD96" s="91"/>
      <c r="JKE96" s="261"/>
      <c r="JKF96" s="261"/>
      <c r="JKG96" s="261"/>
      <c r="JKH96" s="273"/>
      <c r="JKI96" s="273"/>
      <c r="JKJ96"/>
      <c r="JKK96" s="110"/>
      <c r="JKL96" s="91"/>
      <c r="JKM96" s="261"/>
      <c r="JKN96" s="261"/>
      <c r="JKO96" s="261"/>
      <c r="JKP96" s="273"/>
      <c r="JKQ96" s="273"/>
      <c r="JKR96"/>
      <c r="JKS96" s="110"/>
      <c r="JKT96" s="91"/>
      <c r="JKU96" s="261"/>
      <c r="JKV96" s="261"/>
      <c r="JKW96" s="261"/>
      <c r="JKX96" s="273"/>
      <c r="JKY96" s="273"/>
      <c r="JKZ96"/>
      <c r="JLA96" s="110"/>
      <c r="JLB96" s="91"/>
      <c r="JLC96" s="261"/>
      <c r="JLD96" s="261"/>
      <c r="JLE96" s="261"/>
      <c r="JLF96" s="273"/>
      <c r="JLG96" s="273"/>
      <c r="JLH96"/>
      <c r="JLI96" s="110"/>
      <c r="JLJ96" s="91"/>
      <c r="JLK96" s="261"/>
      <c r="JLL96" s="261"/>
      <c r="JLM96" s="261"/>
      <c r="JLN96" s="273"/>
      <c r="JLO96" s="273"/>
      <c r="JLP96"/>
      <c r="JLQ96" s="110"/>
      <c r="JLR96" s="91"/>
      <c r="JLS96" s="261"/>
      <c r="JLT96" s="261"/>
      <c r="JLU96" s="261"/>
      <c r="JLV96" s="273"/>
      <c r="JLW96" s="273"/>
      <c r="JLX96"/>
      <c r="JLY96" s="110"/>
      <c r="JLZ96" s="91"/>
      <c r="JMA96" s="261"/>
      <c r="JMB96" s="261"/>
      <c r="JMC96" s="261"/>
      <c r="JMD96" s="273"/>
      <c r="JME96" s="273"/>
      <c r="JMF96"/>
      <c r="JMG96" s="110"/>
      <c r="JMH96" s="91"/>
      <c r="JMI96" s="261"/>
      <c r="JMJ96" s="261"/>
      <c r="JMK96" s="261"/>
      <c r="JML96" s="273"/>
      <c r="JMM96" s="273"/>
      <c r="JMN96"/>
      <c r="JMO96" s="110"/>
      <c r="JMP96" s="91"/>
      <c r="JMQ96" s="261"/>
      <c r="JMR96" s="261"/>
      <c r="JMS96" s="261"/>
      <c r="JMT96" s="273"/>
      <c r="JMU96" s="273"/>
      <c r="JMV96"/>
      <c r="JMW96" s="110"/>
      <c r="JMX96" s="91"/>
      <c r="JMY96" s="261"/>
      <c r="JMZ96" s="261"/>
      <c r="JNA96" s="261"/>
      <c r="JNB96" s="273"/>
      <c r="JNC96" s="273"/>
      <c r="JND96"/>
      <c r="JNE96" s="110"/>
      <c r="JNF96" s="91"/>
      <c r="JNG96" s="261"/>
      <c r="JNH96" s="261"/>
      <c r="JNI96" s="261"/>
      <c r="JNJ96" s="273"/>
      <c r="JNK96" s="273"/>
      <c r="JNL96"/>
      <c r="JNM96" s="110"/>
      <c r="JNN96" s="91"/>
      <c r="JNO96" s="261"/>
      <c r="JNP96" s="261"/>
      <c r="JNQ96" s="261"/>
      <c r="JNR96" s="273"/>
      <c r="JNS96" s="273"/>
      <c r="JNT96"/>
      <c r="JNU96" s="110"/>
      <c r="JNV96" s="91"/>
      <c r="JNW96" s="261"/>
      <c r="JNX96" s="261"/>
      <c r="JNY96" s="261"/>
      <c r="JNZ96" s="273"/>
      <c r="JOA96" s="273"/>
      <c r="JOB96"/>
      <c r="JOC96" s="110"/>
      <c r="JOD96" s="91"/>
      <c r="JOE96" s="261"/>
      <c r="JOF96" s="261"/>
      <c r="JOG96" s="261"/>
      <c r="JOH96" s="273"/>
      <c r="JOI96" s="273"/>
      <c r="JOJ96"/>
      <c r="JOK96" s="110"/>
      <c r="JOL96" s="91"/>
      <c r="JOM96" s="261"/>
      <c r="JON96" s="261"/>
      <c r="JOO96" s="261"/>
      <c r="JOP96" s="273"/>
      <c r="JOQ96" s="273"/>
      <c r="JOR96"/>
      <c r="JOS96" s="110"/>
      <c r="JOT96" s="91"/>
      <c r="JOU96" s="261"/>
      <c r="JOV96" s="261"/>
      <c r="JOW96" s="261"/>
      <c r="JOX96" s="273"/>
      <c r="JOY96" s="273"/>
      <c r="JOZ96"/>
      <c r="JPA96" s="110"/>
      <c r="JPB96" s="91"/>
      <c r="JPC96" s="261"/>
      <c r="JPD96" s="261"/>
      <c r="JPE96" s="261"/>
      <c r="JPF96" s="273"/>
      <c r="JPG96" s="273"/>
      <c r="JPH96"/>
      <c r="JPI96" s="110"/>
      <c r="JPJ96" s="91"/>
      <c r="JPK96" s="261"/>
      <c r="JPL96" s="261"/>
      <c r="JPM96" s="261"/>
      <c r="JPN96" s="273"/>
      <c r="JPO96" s="273"/>
      <c r="JPP96"/>
      <c r="JPQ96" s="110"/>
      <c r="JPR96" s="91"/>
      <c r="JPS96" s="261"/>
      <c r="JPT96" s="261"/>
      <c r="JPU96" s="261"/>
      <c r="JPV96" s="273"/>
      <c r="JPW96" s="273"/>
      <c r="JPX96"/>
      <c r="JPY96" s="110"/>
      <c r="JPZ96" s="91"/>
      <c r="JQA96" s="261"/>
      <c r="JQB96" s="261"/>
      <c r="JQC96" s="261"/>
      <c r="JQD96" s="273"/>
      <c r="JQE96" s="273"/>
      <c r="JQF96"/>
      <c r="JQG96" s="110"/>
      <c r="JQH96" s="91"/>
      <c r="JQI96" s="261"/>
      <c r="JQJ96" s="261"/>
      <c r="JQK96" s="261"/>
      <c r="JQL96" s="273"/>
      <c r="JQM96" s="273"/>
      <c r="JQN96"/>
      <c r="JQO96" s="110"/>
      <c r="JQP96" s="91"/>
      <c r="JQQ96" s="261"/>
      <c r="JQR96" s="261"/>
      <c r="JQS96" s="261"/>
      <c r="JQT96" s="273"/>
      <c r="JQU96" s="273"/>
      <c r="JQV96"/>
      <c r="JQW96" s="110"/>
      <c r="JQX96" s="91"/>
      <c r="JQY96" s="261"/>
      <c r="JQZ96" s="261"/>
      <c r="JRA96" s="261"/>
      <c r="JRB96" s="273"/>
      <c r="JRC96" s="273"/>
      <c r="JRD96"/>
      <c r="JRE96" s="110"/>
      <c r="JRF96" s="91"/>
      <c r="JRG96" s="261"/>
      <c r="JRH96" s="261"/>
      <c r="JRI96" s="261"/>
      <c r="JRJ96" s="273"/>
      <c r="JRK96" s="273"/>
      <c r="JRL96"/>
      <c r="JRM96" s="110"/>
      <c r="JRN96" s="91"/>
      <c r="JRO96" s="261"/>
      <c r="JRP96" s="261"/>
      <c r="JRQ96" s="261"/>
      <c r="JRR96" s="273"/>
      <c r="JRS96" s="273"/>
      <c r="JRT96"/>
      <c r="JRU96" s="110"/>
      <c r="JRV96" s="91"/>
      <c r="JRW96" s="261"/>
      <c r="JRX96" s="261"/>
      <c r="JRY96" s="261"/>
      <c r="JRZ96" s="273"/>
      <c r="JSA96" s="273"/>
      <c r="JSB96"/>
      <c r="JSC96" s="110"/>
      <c r="JSD96" s="91"/>
      <c r="JSE96" s="261"/>
      <c r="JSF96" s="261"/>
      <c r="JSG96" s="261"/>
      <c r="JSH96" s="273"/>
      <c r="JSI96" s="273"/>
      <c r="JSJ96"/>
      <c r="JSK96" s="110"/>
      <c r="JSL96" s="91"/>
      <c r="JSM96" s="261"/>
      <c r="JSN96" s="261"/>
      <c r="JSO96" s="261"/>
      <c r="JSP96" s="273"/>
      <c r="JSQ96" s="273"/>
      <c r="JSR96"/>
      <c r="JSS96" s="110"/>
      <c r="JST96" s="91"/>
      <c r="JSU96" s="261"/>
      <c r="JSV96" s="261"/>
      <c r="JSW96" s="261"/>
      <c r="JSX96" s="273"/>
      <c r="JSY96" s="273"/>
      <c r="JSZ96"/>
      <c r="JTA96" s="110"/>
      <c r="JTB96" s="91"/>
      <c r="JTC96" s="261"/>
      <c r="JTD96" s="261"/>
      <c r="JTE96" s="261"/>
      <c r="JTF96" s="273"/>
      <c r="JTG96" s="273"/>
      <c r="JTH96"/>
      <c r="JTI96" s="110"/>
      <c r="JTJ96" s="91"/>
      <c r="JTK96" s="261"/>
      <c r="JTL96" s="261"/>
      <c r="JTM96" s="261"/>
      <c r="JTN96" s="273"/>
      <c r="JTO96" s="273"/>
      <c r="JTP96"/>
      <c r="JTQ96" s="110"/>
      <c r="JTR96" s="91"/>
      <c r="JTS96" s="261"/>
      <c r="JTT96" s="261"/>
      <c r="JTU96" s="261"/>
      <c r="JTV96" s="273"/>
      <c r="JTW96" s="273"/>
      <c r="JTX96"/>
      <c r="JTY96" s="110"/>
      <c r="JTZ96" s="91"/>
      <c r="JUA96" s="261"/>
      <c r="JUB96" s="261"/>
      <c r="JUC96" s="261"/>
      <c r="JUD96" s="273"/>
      <c r="JUE96" s="273"/>
      <c r="JUF96"/>
      <c r="JUG96" s="110"/>
      <c r="JUH96" s="91"/>
      <c r="JUI96" s="261"/>
      <c r="JUJ96" s="261"/>
      <c r="JUK96" s="261"/>
      <c r="JUL96" s="273"/>
      <c r="JUM96" s="273"/>
      <c r="JUN96"/>
      <c r="JUO96" s="110"/>
      <c r="JUP96" s="91"/>
      <c r="JUQ96" s="261"/>
      <c r="JUR96" s="261"/>
      <c r="JUS96" s="261"/>
      <c r="JUT96" s="273"/>
      <c r="JUU96" s="273"/>
      <c r="JUV96"/>
      <c r="JUW96" s="110"/>
      <c r="JUX96" s="91"/>
      <c r="JUY96" s="261"/>
      <c r="JUZ96" s="261"/>
      <c r="JVA96" s="261"/>
      <c r="JVB96" s="273"/>
      <c r="JVC96" s="273"/>
      <c r="JVD96"/>
      <c r="JVE96" s="110"/>
      <c r="JVF96" s="91"/>
      <c r="JVG96" s="261"/>
      <c r="JVH96" s="261"/>
      <c r="JVI96" s="261"/>
      <c r="JVJ96" s="273"/>
      <c r="JVK96" s="273"/>
      <c r="JVL96"/>
      <c r="JVM96" s="110"/>
      <c r="JVN96" s="91"/>
      <c r="JVO96" s="261"/>
      <c r="JVP96" s="261"/>
      <c r="JVQ96" s="261"/>
      <c r="JVR96" s="273"/>
      <c r="JVS96" s="273"/>
      <c r="JVT96"/>
      <c r="JVU96" s="110"/>
      <c r="JVV96" s="91"/>
      <c r="JVW96" s="261"/>
      <c r="JVX96" s="261"/>
      <c r="JVY96" s="261"/>
      <c r="JVZ96" s="273"/>
      <c r="JWA96" s="273"/>
      <c r="JWB96"/>
      <c r="JWC96" s="110"/>
      <c r="JWD96" s="91"/>
      <c r="JWE96" s="261"/>
      <c r="JWF96" s="261"/>
      <c r="JWG96" s="261"/>
      <c r="JWH96" s="273"/>
      <c r="JWI96" s="273"/>
      <c r="JWJ96"/>
      <c r="JWK96" s="110"/>
      <c r="JWL96" s="91"/>
      <c r="JWM96" s="261"/>
      <c r="JWN96" s="261"/>
      <c r="JWO96" s="261"/>
      <c r="JWP96" s="273"/>
      <c r="JWQ96" s="273"/>
      <c r="JWR96"/>
      <c r="JWS96" s="110"/>
      <c r="JWT96" s="91"/>
      <c r="JWU96" s="261"/>
      <c r="JWV96" s="261"/>
      <c r="JWW96" s="261"/>
      <c r="JWX96" s="273"/>
      <c r="JWY96" s="273"/>
      <c r="JWZ96"/>
      <c r="JXA96" s="110"/>
      <c r="JXB96" s="91"/>
      <c r="JXC96" s="261"/>
      <c r="JXD96" s="261"/>
      <c r="JXE96" s="261"/>
      <c r="JXF96" s="273"/>
      <c r="JXG96" s="273"/>
      <c r="JXH96"/>
      <c r="JXI96" s="110"/>
      <c r="JXJ96" s="91"/>
      <c r="JXK96" s="261"/>
      <c r="JXL96" s="261"/>
      <c r="JXM96" s="261"/>
      <c r="JXN96" s="273"/>
      <c r="JXO96" s="273"/>
      <c r="JXP96"/>
      <c r="JXQ96" s="110"/>
      <c r="JXR96" s="91"/>
      <c r="JXS96" s="261"/>
      <c r="JXT96" s="261"/>
      <c r="JXU96" s="261"/>
      <c r="JXV96" s="273"/>
      <c r="JXW96" s="273"/>
      <c r="JXX96"/>
      <c r="JXY96" s="110"/>
      <c r="JXZ96" s="91"/>
      <c r="JYA96" s="261"/>
      <c r="JYB96" s="261"/>
      <c r="JYC96" s="261"/>
      <c r="JYD96" s="273"/>
      <c r="JYE96" s="273"/>
      <c r="JYF96"/>
      <c r="JYG96" s="110"/>
      <c r="JYH96" s="91"/>
      <c r="JYI96" s="261"/>
      <c r="JYJ96" s="261"/>
      <c r="JYK96" s="261"/>
      <c r="JYL96" s="273"/>
      <c r="JYM96" s="273"/>
      <c r="JYN96"/>
      <c r="JYO96" s="110"/>
      <c r="JYP96" s="91"/>
      <c r="JYQ96" s="261"/>
      <c r="JYR96" s="261"/>
      <c r="JYS96" s="261"/>
      <c r="JYT96" s="273"/>
      <c r="JYU96" s="273"/>
      <c r="JYV96"/>
      <c r="JYW96" s="110"/>
      <c r="JYX96" s="91"/>
      <c r="JYY96" s="261"/>
      <c r="JYZ96" s="261"/>
      <c r="JZA96" s="261"/>
      <c r="JZB96" s="273"/>
      <c r="JZC96" s="273"/>
      <c r="JZD96"/>
      <c r="JZE96" s="110"/>
      <c r="JZF96" s="91"/>
      <c r="JZG96" s="261"/>
      <c r="JZH96" s="261"/>
      <c r="JZI96" s="261"/>
      <c r="JZJ96" s="273"/>
      <c r="JZK96" s="273"/>
      <c r="JZL96"/>
      <c r="JZM96" s="110"/>
      <c r="JZN96" s="91"/>
      <c r="JZO96" s="261"/>
      <c r="JZP96" s="261"/>
      <c r="JZQ96" s="261"/>
      <c r="JZR96" s="273"/>
      <c r="JZS96" s="273"/>
      <c r="JZT96"/>
      <c r="JZU96" s="110"/>
      <c r="JZV96" s="91"/>
      <c r="JZW96" s="261"/>
      <c r="JZX96" s="261"/>
      <c r="JZY96" s="261"/>
      <c r="JZZ96" s="273"/>
      <c r="KAA96" s="273"/>
      <c r="KAB96"/>
      <c r="KAC96" s="110"/>
      <c r="KAD96" s="91"/>
      <c r="KAE96" s="261"/>
      <c r="KAF96" s="261"/>
      <c r="KAG96" s="261"/>
      <c r="KAH96" s="273"/>
      <c r="KAI96" s="273"/>
      <c r="KAJ96"/>
      <c r="KAK96" s="110"/>
      <c r="KAL96" s="91"/>
      <c r="KAM96" s="261"/>
      <c r="KAN96" s="261"/>
      <c r="KAO96" s="261"/>
      <c r="KAP96" s="273"/>
      <c r="KAQ96" s="273"/>
      <c r="KAR96"/>
      <c r="KAS96" s="110"/>
      <c r="KAT96" s="91"/>
      <c r="KAU96" s="261"/>
      <c r="KAV96" s="261"/>
      <c r="KAW96" s="261"/>
      <c r="KAX96" s="273"/>
      <c r="KAY96" s="273"/>
      <c r="KAZ96"/>
      <c r="KBA96" s="110"/>
      <c r="KBB96" s="91"/>
      <c r="KBC96" s="261"/>
      <c r="KBD96" s="261"/>
      <c r="KBE96" s="261"/>
      <c r="KBF96" s="273"/>
      <c r="KBG96" s="273"/>
      <c r="KBH96"/>
      <c r="KBI96" s="110"/>
      <c r="KBJ96" s="91"/>
      <c r="KBK96" s="261"/>
      <c r="KBL96" s="261"/>
      <c r="KBM96" s="261"/>
      <c r="KBN96" s="273"/>
      <c r="KBO96" s="273"/>
      <c r="KBP96"/>
      <c r="KBQ96" s="110"/>
      <c r="KBR96" s="91"/>
      <c r="KBS96" s="261"/>
      <c r="KBT96" s="261"/>
      <c r="KBU96" s="261"/>
      <c r="KBV96" s="273"/>
      <c r="KBW96" s="273"/>
      <c r="KBX96"/>
      <c r="KBY96" s="110"/>
      <c r="KBZ96" s="91"/>
      <c r="KCA96" s="261"/>
      <c r="KCB96" s="261"/>
      <c r="KCC96" s="261"/>
      <c r="KCD96" s="273"/>
      <c r="KCE96" s="273"/>
      <c r="KCF96"/>
      <c r="KCG96" s="110"/>
      <c r="KCH96" s="91"/>
      <c r="KCI96" s="261"/>
      <c r="KCJ96" s="261"/>
      <c r="KCK96" s="261"/>
      <c r="KCL96" s="273"/>
      <c r="KCM96" s="273"/>
      <c r="KCN96"/>
      <c r="KCO96" s="110"/>
      <c r="KCP96" s="91"/>
      <c r="KCQ96" s="261"/>
      <c r="KCR96" s="261"/>
      <c r="KCS96" s="261"/>
      <c r="KCT96" s="273"/>
      <c r="KCU96" s="273"/>
      <c r="KCV96"/>
      <c r="KCW96" s="110"/>
      <c r="KCX96" s="91"/>
      <c r="KCY96" s="261"/>
      <c r="KCZ96" s="261"/>
      <c r="KDA96" s="261"/>
      <c r="KDB96" s="273"/>
      <c r="KDC96" s="273"/>
      <c r="KDD96"/>
      <c r="KDE96" s="110"/>
      <c r="KDF96" s="91"/>
      <c r="KDG96" s="261"/>
      <c r="KDH96" s="261"/>
      <c r="KDI96" s="261"/>
      <c r="KDJ96" s="273"/>
      <c r="KDK96" s="273"/>
      <c r="KDL96"/>
      <c r="KDM96" s="110"/>
      <c r="KDN96" s="91"/>
      <c r="KDO96" s="261"/>
      <c r="KDP96" s="261"/>
      <c r="KDQ96" s="261"/>
      <c r="KDR96" s="273"/>
      <c r="KDS96" s="273"/>
      <c r="KDT96"/>
      <c r="KDU96" s="110"/>
      <c r="KDV96" s="91"/>
      <c r="KDW96" s="261"/>
      <c r="KDX96" s="261"/>
      <c r="KDY96" s="261"/>
      <c r="KDZ96" s="273"/>
      <c r="KEA96" s="273"/>
      <c r="KEB96"/>
      <c r="KEC96" s="110"/>
      <c r="KED96" s="91"/>
      <c r="KEE96" s="261"/>
      <c r="KEF96" s="261"/>
      <c r="KEG96" s="261"/>
      <c r="KEH96" s="273"/>
      <c r="KEI96" s="273"/>
      <c r="KEJ96"/>
      <c r="KEK96" s="110"/>
      <c r="KEL96" s="91"/>
      <c r="KEM96" s="261"/>
      <c r="KEN96" s="261"/>
      <c r="KEO96" s="261"/>
      <c r="KEP96" s="273"/>
      <c r="KEQ96" s="273"/>
      <c r="KER96"/>
      <c r="KES96" s="110"/>
      <c r="KET96" s="91"/>
      <c r="KEU96" s="261"/>
      <c r="KEV96" s="261"/>
      <c r="KEW96" s="261"/>
      <c r="KEX96" s="273"/>
      <c r="KEY96" s="273"/>
      <c r="KEZ96"/>
      <c r="KFA96" s="110"/>
      <c r="KFB96" s="91"/>
      <c r="KFC96" s="261"/>
      <c r="KFD96" s="261"/>
      <c r="KFE96" s="261"/>
      <c r="KFF96" s="273"/>
      <c r="KFG96" s="273"/>
      <c r="KFH96"/>
      <c r="KFI96" s="110"/>
      <c r="KFJ96" s="91"/>
      <c r="KFK96" s="261"/>
      <c r="KFL96" s="261"/>
      <c r="KFM96" s="261"/>
      <c r="KFN96" s="273"/>
      <c r="KFO96" s="273"/>
      <c r="KFP96"/>
      <c r="KFQ96" s="110"/>
      <c r="KFR96" s="91"/>
      <c r="KFS96" s="261"/>
      <c r="KFT96" s="261"/>
      <c r="KFU96" s="261"/>
      <c r="KFV96" s="273"/>
      <c r="KFW96" s="273"/>
      <c r="KFX96"/>
      <c r="KFY96" s="110"/>
      <c r="KFZ96" s="91"/>
      <c r="KGA96" s="261"/>
      <c r="KGB96" s="261"/>
      <c r="KGC96" s="261"/>
      <c r="KGD96" s="273"/>
      <c r="KGE96" s="273"/>
      <c r="KGF96"/>
      <c r="KGG96" s="110"/>
      <c r="KGH96" s="91"/>
      <c r="KGI96" s="261"/>
      <c r="KGJ96" s="261"/>
      <c r="KGK96" s="261"/>
      <c r="KGL96" s="273"/>
      <c r="KGM96" s="273"/>
      <c r="KGN96"/>
      <c r="KGO96" s="110"/>
      <c r="KGP96" s="91"/>
      <c r="KGQ96" s="261"/>
      <c r="KGR96" s="261"/>
      <c r="KGS96" s="261"/>
      <c r="KGT96" s="273"/>
      <c r="KGU96" s="273"/>
      <c r="KGV96"/>
      <c r="KGW96" s="110"/>
      <c r="KGX96" s="91"/>
      <c r="KGY96" s="261"/>
      <c r="KGZ96" s="261"/>
      <c r="KHA96" s="261"/>
      <c r="KHB96" s="273"/>
      <c r="KHC96" s="273"/>
      <c r="KHD96"/>
      <c r="KHE96" s="110"/>
      <c r="KHF96" s="91"/>
      <c r="KHG96" s="261"/>
      <c r="KHH96" s="261"/>
      <c r="KHI96" s="261"/>
      <c r="KHJ96" s="273"/>
      <c r="KHK96" s="273"/>
      <c r="KHL96"/>
      <c r="KHM96" s="110"/>
      <c r="KHN96" s="91"/>
      <c r="KHO96" s="261"/>
      <c r="KHP96" s="261"/>
      <c r="KHQ96" s="261"/>
      <c r="KHR96" s="273"/>
      <c r="KHS96" s="273"/>
      <c r="KHT96"/>
      <c r="KHU96" s="110"/>
      <c r="KHV96" s="91"/>
      <c r="KHW96" s="261"/>
      <c r="KHX96" s="261"/>
      <c r="KHY96" s="261"/>
      <c r="KHZ96" s="273"/>
      <c r="KIA96" s="273"/>
      <c r="KIB96"/>
      <c r="KIC96" s="110"/>
      <c r="KID96" s="91"/>
      <c r="KIE96" s="261"/>
      <c r="KIF96" s="261"/>
      <c r="KIG96" s="261"/>
      <c r="KIH96" s="273"/>
      <c r="KII96" s="273"/>
      <c r="KIJ96"/>
      <c r="KIK96" s="110"/>
      <c r="KIL96" s="91"/>
      <c r="KIM96" s="261"/>
      <c r="KIN96" s="261"/>
      <c r="KIO96" s="261"/>
      <c r="KIP96" s="273"/>
      <c r="KIQ96" s="273"/>
      <c r="KIR96"/>
      <c r="KIS96" s="110"/>
      <c r="KIT96" s="91"/>
      <c r="KIU96" s="261"/>
      <c r="KIV96" s="261"/>
      <c r="KIW96" s="261"/>
      <c r="KIX96" s="273"/>
      <c r="KIY96" s="273"/>
      <c r="KIZ96"/>
      <c r="KJA96" s="110"/>
      <c r="KJB96" s="91"/>
      <c r="KJC96" s="261"/>
      <c r="KJD96" s="261"/>
      <c r="KJE96" s="261"/>
      <c r="KJF96" s="273"/>
      <c r="KJG96" s="273"/>
      <c r="KJH96"/>
      <c r="KJI96" s="110"/>
      <c r="KJJ96" s="91"/>
      <c r="KJK96" s="261"/>
      <c r="KJL96" s="261"/>
      <c r="KJM96" s="261"/>
      <c r="KJN96" s="273"/>
      <c r="KJO96" s="273"/>
      <c r="KJP96"/>
      <c r="KJQ96" s="110"/>
      <c r="KJR96" s="91"/>
      <c r="KJS96" s="261"/>
      <c r="KJT96" s="261"/>
      <c r="KJU96" s="261"/>
      <c r="KJV96" s="273"/>
      <c r="KJW96" s="273"/>
      <c r="KJX96"/>
      <c r="KJY96" s="110"/>
      <c r="KJZ96" s="91"/>
      <c r="KKA96" s="261"/>
      <c r="KKB96" s="261"/>
      <c r="KKC96" s="261"/>
      <c r="KKD96" s="273"/>
      <c r="KKE96" s="273"/>
      <c r="KKF96"/>
      <c r="KKG96" s="110"/>
      <c r="KKH96" s="91"/>
      <c r="KKI96" s="261"/>
      <c r="KKJ96" s="261"/>
      <c r="KKK96" s="261"/>
      <c r="KKL96" s="273"/>
      <c r="KKM96" s="273"/>
      <c r="KKN96"/>
      <c r="KKO96" s="110"/>
      <c r="KKP96" s="91"/>
      <c r="KKQ96" s="261"/>
      <c r="KKR96" s="261"/>
      <c r="KKS96" s="261"/>
      <c r="KKT96" s="273"/>
      <c r="KKU96" s="273"/>
      <c r="KKV96"/>
      <c r="KKW96" s="110"/>
      <c r="KKX96" s="91"/>
      <c r="KKY96" s="261"/>
      <c r="KKZ96" s="261"/>
      <c r="KLA96" s="261"/>
      <c r="KLB96" s="273"/>
      <c r="KLC96" s="273"/>
      <c r="KLD96"/>
      <c r="KLE96" s="110"/>
      <c r="KLF96" s="91"/>
      <c r="KLG96" s="261"/>
      <c r="KLH96" s="261"/>
      <c r="KLI96" s="261"/>
      <c r="KLJ96" s="273"/>
      <c r="KLK96" s="273"/>
      <c r="KLL96"/>
      <c r="KLM96" s="110"/>
      <c r="KLN96" s="91"/>
      <c r="KLO96" s="261"/>
      <c r="KLP96" s="261"/>
      <c r="KLQ96" s="261"/>
      <c r="KLR96" s="273"/>
      <c r="KLS96" s="273"/>
      <c r="KLT96"/>
      <c r="KLU96" s="110"/>
      <c r="KLV96" s="91"/>
      <c r="KLW96" s="261"/>
      <c r="KLX96" s="261"/>
      <c r="KLY96" s="261"/>
      <c r="KLZ96" s="273"/>
      <c r="KMA96" s="273"/>
      <c r="KMB96"/>
      <c r="KMC96" s="110"/>
      <c r="KMD96" s="91"/>
      <c r="KME96" s="261"/>
      <c r="KMF96" s="261"/>
      <c r="KMG96" s="261"/>
      <c r="KMH96" s="273"/>
      <c r="KMI96" s="273"/>
      <c r="KMJ96"/>
      <c r="KMK96" s="110"/>
      <c r="KML96" s="91"/>
      <c r="KMM96" s="261"/>
      <c r="KMN96" s="261"/>
      <c r="KMO96" s="261"/>
      <c r="KMP96" s="273"/>
      <c r="KMQ96" s="273"/>
      <c r="KMR96"/>
      <c r="KMS96" s="110"/>
      <c r="KMT96" s="91"/>
      <c r="KMU96" s="261"/>
      <c r="KMV96" s="261"/>
      <c r="KMW96" s="261"/>
      <c r="KMX96" s="273"/>
      <c r="KMY96" s="273"/>
      <c r="KMZ96"/>
      <c r="KNA96" s="110"/>
      <c r="KNB96" s="91"/>
      <c r="KNC96" s="261"/>
      <c r="KND96" s="261"/>
      <c r="KNE96" s="261"/>
      <c r="KNF96" s="273"/>
      <c r="KNG96" s="273"/>
      <c r="KNH96"/>
      <c r="KNI96" s="110"/>
      <c r="KNJ96" s="91"/>
      <c r="KNK96" s="261"/>
      <c r="KNL96" s="261"/>
      <c r="KNM96" s="261"/>
      <c r="KNN96" s="273"/>
      <c r="KNO96" s="273"/>
      <c r="KNP96"/>
      <c r="KNQ96" s="110"/>
      <c r="KNR96" s="91"/>
      <c r="KNS96" s="261"/>
      <c r="KNT96" s="261"/>
      <c r="KNU96" s="261"/>
      <c r="KNV96" s="273"/>
      <c r="KNW96" s="273"/>
      <c r="KNX96"/>
      <c r="KNY96" s="110"/>
      <c r="KNZ96" s="91"/>
      <c r="KOA96" s="261"/>
      <c r="KOB96" s="261"/>
      <c r="KOC96" s="261"/>
      <c r="KOD96" s="273"/>
      <c r="KOE96" s="273"/>
      <c r="KOF96"/>
      <c r="KOG96" s="110"/>
      <c r="KOH96" s="91"/>
      <c r="KOI96" s="261"/>
      <c r="KOJ96" s="261"/>
      <c r="KOK96" s="261"/>
      <c r="KOL96" s="273"/>
      <c r="KOM96" s="273"/>
      <c r="KON96"/>
      <c r="KOO96" s="110"/>
      <c r="KOP96" s="91"/>
      <c r="KOQ96" s="261"/>
      <c r="KOR96" s="261"/>
      <c r="KOS96" s="261"/>
      <c r="KOT96" s="273"/>
      <c r="KOU96" s="273"/>
      <c r="KOV96"/>
      <c r="KOW96" s="110"/>
      <c r="KOX96" s="91"/>
      <c r="KOY96" s="261"/>
      <c r="KOZ96" s="261"/>
      <c r="KPA96" s="261"/>
      <c r="KPB96" s="273"/>
      <c r="KPC96" s="273"/>
      <c r="KPD96"/>
      <c r="KPE96" s="110"/>
      <c r="KPF96" s="91"/>
      <c r="KPG96" s="261"/>
      <c r="KPH96" s="261"/>
      <c r="KPI96" s="261"/>
      <c r="KPJ96" s="273"/>
      <c r="KPK96" s="273"/>
      <c r="KPL96"/>
      <c r="KPM96" s="110"/>
      <c r="KPN96" s="91"/>
      <c r="KPO96" s="261"/>
      <c r="KPP96" s="261"/>
      <c r="KPQ96" s="261"/>
      <c r="KPR96" s="273"/>
      <c r="KPS96" s="273"/>
      <c r="KPT96"/>
      <c r="KPU96" s="110"/>
      <c r="KPV96" s="91"/>
      <c r="KPW96" s="261"/>
      <c r="KPX96" s="261"/>
      <c r="KPY96" s="261"/>
      <c r="KPZ96" s="273"/>
      <c r="KQA96" s="273"/>
      <c r="KQB96"/>
      <c r="KQC96" s="110"/>
      <c r="KQD96" s="91"/>
      <c r="KQE96" s="261"/>
      <c r="KQF96" s="261"/>
      <c r="KQG96" s="261"/>
      <c r="KQH96" s="273"/>
      <c r="KQI96" s="273"/>
      <c r="KQJ96"/>
      <c r="KQK96" s="110"/>
      <c r="KQL96" s="91"/>
      <c r="KQM96" s="261"/>
      <c r="KQN96" s="261"/>
      <c r="KQO96" s="261"/>
      <c r="KQP96" s="273"/>
      <c r="KQQ96" s="273"/>
      <c r="KQR96"/>
      <c r="KQS96" s="110"/>
      <c r="KQT96" s="91"/>
      <c r="KQU96" s="261"/>
      <c r="KQV96" s="261"/>
      <c r="KQW96" s="261"/>
      <c r="KQX96" s="273"/>
      <c r="KQY96" s="273"/>
      <c r="KQZ96"/>
      <c r="KRA96" s="110"/>
      <c r="KRB96" s="91"/>
      <c r="KRC96" s="261"/>
      <c r="KRD96" s="261"/>
      <c r="KRE96" s="261"/>
      <c r="KRF96" s="273"/>
      <c r="KRG96" s="273"/>
      <c r="KRH96"/>
      <c r="KRI96" s="110"/>
      <c r="KRJ96" s="91"/>
      <c r="KRK96" s="261"/>
      <c r="KRL96" s="261"/>
      <c r="KRM96" s="261"/>
      <c r="KRN96" s="273"/>
      <c r="KRO96" s="273"/>
      <c r="KRP96"/>
      <c r="KRQ96" s="110"/>
      <c r="KRR96" s="91"/>
      <c r="KRS96" s="261"/>
      <c r="KRT96" s="261"/>
      <c r="KRU96" s="261"/>
      <c r="KRV96" s="273"/>
      <c r="KRW96" s="273"/>
      <c r="KRX96"/>
      <c r="KRY96" s="110"/>
      <c r="KRZ96" s="91"/>
      <c r="KSA96" s="261"/>
      <c r="KSB96" s="261"/>
      <c r="KSC96" s="261"/>
      <c r="KSD96" s="273"/>
      <c r="KSE96" s="273"/>
      <c r="KSF96"/>
      <c r="KSG96" s="110"/>
      <c r="KSH96" s="91"/>
      <c r="KSI96" s="261"/>
      <c r="KSJ96" s="261"/>
      <c r="KSK96" s="261"/>
      <c r="KSL96" s="273"/>
      <c r="KSM96" s="273"/>
      <c r="KSN96"/>
      <c r="KSO96" s="110"/>
      <c r="KSP96" s="91"/>
      <c r="KSQ96" s="261"/>
      <c r="KSR96" s="261"/>
      <c r="KSS96" s="261"/>
      <c r="KST96" s="273"/>
      <c r="KSU96" s="273"/>
      <c r="KSV96"/>
      <c r="KSW96" s="110"/>
      <c r="KSX96" s="91"/>
      <c r="KSY96" s="261"/>
      <c r="KSZ96" s="261"/>
      <c r="KTA96" s="261"/>
      <c r="KTB96" s="273"/>
      <c r="KTC96" s="273"/>
      <c r="KTD96"/>
      <c r="KTE96" s="110"/>
      <c r="KTF96" s="91"/>
      <c r="KTG96" s="261"/>
      <c r="KTH96" s="261"/>
      <c r="KTI96" s="261"/>
      <c r="KTJ96" s="273"/>
      <c r="KTK96" s="273"/>
      <c r="KTL96"/>
      <c r="KTM96" s="110"/>
      <c r="KTN96" s="91"/>
      <c r="KTO96" s="261"/>
      <c r="KTP96" s="261"/>
      <c r="KTQ96" s="261"/>
      <c r="KTR96" s="273"/>
      <c r="KTS96" s="273"/>
      <c r="KTT96"/>
      <c r="KTU96" s="110"/>
      <c r="KTV96" s="91"/>
      <c r="KTW96" s="261"/>
      <c r="KTX96" s="261"/>
      <c r="KTY96" s="261"/>
      <c r="KTZ96" s="273"/>
      <c r="KUA96" s="273"/>
      <c r="KUB96"/>
      <c r="KUC96" s="110"/>
      <c r="KUD96" s="91"/>
      <c r="KUE96" s="261"/>
      <c r="KUF96" s="261"/>
      <c r="KUG96" s="261"/>
      <c r="KUH96" s="273"/>
      <c r="KUI96" s="273"/>
      <c r="KUJ96"/>
      <c r="KUK96" s="110"/>
      <c r="KUL96" s="91"/>
      <c r="KUM96" s="261"/>
      <c r="KUN96" s="261"/>
      <c r="KUO96" s="261"/>
      <c r="KUP96" s="273"/>
      <c r="KUQ96" s="273"/>
      <c r="KUR96"/>
      <c r="KUS96" s="110"/>
      <c r="KUT96" s="91"/>
      <c r="KUU96" s="261"/>
      <c r="KUV96" s="261"/>
      <c r="KUW96" s="261"/>
      <c r="KUX96" s="273"/>
      <c r="KUY96" s="273"/>
      <c r="KUZ96"/>
      <c r="KVA96" s="110"/>
      <c r="KVB96" s="91"/>
      <c r="KVC96" s="261"/>
      <c r="KVD96" s="261"/>
      <c r="KVE96" s="261"/>
      <c r="KVF96" s="273"/>
      <c r="KVG96" s="273"/>
      <c r="KVH96"/>
      <c r="KVI96" s="110"/>
      <c r="KVJ96" s="91"/>
      <c r="KVK96" s="261"/>
      <c r="KVL96" s="261"/>
      <c r="KVM96" s="261"/>
      <c r="KVN96" s="273"/>
      <c r="KVO96" s="273"/>
      <c r="KVP96"/>
      <c r="KVQ96" s="110"/>
      <c r="KVR96" s="91"/>
      <c r="KVS96" s="261"/>
      <c r="KVT96" s="261"/>
      <c r="KVU96" s="261"/>
      <c r="KVV96" s="273"/>
      <c r="KVW96" s="273"/>
      <c r="KVX96"/>
      <c r="KVY96" s="110"/>
      <c r="KVZ96" s="91"/>
      <c r="KWA96" s="261"/>
      <c r="KWB96" s="261"/>
      <c r="KWC96" s="261"/>
      <c r="KWD96" s="273"/>
      <c r="KWE96" s="273"/>
      <c r="KWF96"/>
      <c r="KWG96" s="110"/>
      <c r="KWH96" s="91"/>
      <c r="KWI96" s="261"/>
      <c r="KWJ96" s="261"/>
      <c r="KWK96" s="261"/>
      <c r="KWL96" s="273"/>
      <c r="KWM96" s="273"/>
      <c r="KWN96"/>
      <c r="KWO96" s="110"/>
      <c r="KWP96" s="91"/>
      <c r="KWQ96" s="261"/>
      <c r="KWR96" s="261"/>
      <c r="KWS96" s="261"/>
      <c r="KWT96" s="273"/>
      <c r="KWU96" s="273"/>
      <c r="KWV96"/>
      <c r="KWW96" s="110"/>
      <c r="KWX96" s="91"/>
      <c r="KWY96" s="261"/>
      <c r="KWZ96" s="261"/>
      <c r="KXA96" s="261"/>
      <c r="KXB96" s="273"/>
      <c r="KXC96" s="273"/>
      <c r="KXD96"/>
      <c r="KXE96" s="110"/>
      <c r="KXF96" s="91"/>
      <c r="KXG96" s="261"/>
      <c r="KXH96" s="261"/>
      <c r="KXI96" s="261"/>
      <c r="KXJ96" s="273"/>
      <c r="KXK96" s="273"/>
      <c r="KXL96"/>
      <c r="KXM96" s="110"/>
      <c r="KXN96" s="91"/>
      <c r="KXO96" s="261"/>
      <c r="KXP96" s="261"/>
      <c r="KXQ96" s="261"/>
      <c r="KXR96" s="273"/>
      <c r="KXS96" s="273"/>
      <c r="KXT96"/>
      <c r="KXU96" s="110"/>
      <c r="KXV96" s="91"/>
      <c r="KXW96" s="261"/>
      <c r="KXX96" s="261"/>
      <c r="KXY96" s="261"/>
      <c r="KXZ96" s="273"/>
      <c r="KYA96" s="273"/>
      <c r="KYB96"/>
      <c r="KYC96" s="110"/>
      <c r="KYD96" s="91"/>
      <c r="KYE96" s="261"/>
      <c r="KYF96" s="261"/>
      <c r="KYG96" s="261"/>
      <c r="KYH96" s="273"/>
      <c r="KYI96" s="273"/>
      <c r="KYJ96"/>
      <c r="KYK96" s="110"/>
      <c r="KYL96" s="91"/>
      <c r="KYM96" s="261"/>
      <c r="KYN96" s="261"/>
      <c r="KYO96" s="261"/>
      <c r="KYP96" s="273"/>
      <c r="KYQ96" s="273"/>
      <c r="KYR96"/>
      <c r="KYS96" s="110"/>
      <c r="KYT96" s="91"/>
      <c r="KYU96" s="261"/>
      <c r="KYV96" s="261"/>
      <c r="KYW96" s="261"/>
      <c r="KYX96" s="273"/>
      <c r="KYY96" s="273"/>
      <c r="KYZ96"/>
      <c r="KZA96" s="110"/>
      <c r="KZB96" s="91"/>
      <c r="KZC96" s="261"/>
      <c r="KZD96" s="261"/>
      <c r="KZE96" s="261"/>
      <c r="KZF96" s="273"/>
      <c r="KZG96" s="273"/>
      <c r="KZH96"/>
      <c r="KZI96" s="110"/>
      <c r="KZJ96" s="91"/>
      <c r="KZK96" s="261"/>
      <c r="KZL96" s="261"/>
      <c r="KZM96" s="261"/>
      <c r="KZN96" s="273"/>
      <c r="KZO96" s="273"/>
      <c r="KZP96"/>
      <c r="KZQ96" s="110"/>
      <c r="KZR96" s="91"/>
      <c r="KZS96" s="261"/>
      <c r="KZT96" s="261"/>
      <c r="KZU96" s="261"/>
      <c r="KZV96" s="273"/>
      <c r="KZW96" s="273"/>
      <c r="KZX96"/>
      <c r="KZY96" s="110"/>
      <c r="KZZ96" s="91"/>
      <c r="LAA96" s="261"/>
      <c r="LAB96" s="261"/>
      <c r="LAC96" s="261"/>
      <c r="LAD96" s="273"/>
      <c r="LAE96" s="273"/>
      <c r="LAF96"/>
      <c r="LAG96" s="110"/>
      <c r="LAH96" s="91"/>
      <c r="LAI96" s="261"/>
      <c r="LAJ96" s="261"/>
      <c r="LAK96" s="261"/>
      <c r="LAL96" s="273"/>
      <c r="LAM96" s="273"/>
      <c r="LAN96"/>
      <c r="LAO96" s="110"/>
      <c r="LAP96" s="91"/>
      <c r="LAQ96" s="261"/>
      <c r="LAR96" s="261"/>
      <c r="LAS96" s="261"/>
      <c r="LAT96" s="273"/>
      <c r="LAU96" s="273"/>
      <c r="LAV96"/>
      <c r="LAW96" s="110"/>
      <c r="LAX96" s="91"/>
      <c r="LAY96" s="261"/>
      <c r="LAZ96" s="261"/>
      <c r="LBA96" s="261"/>
      <c r="LBB96" s="273"/>
      <c r="LBC96" s="273"/>
      <c r="LBD96"/>
      <c r="LBE96" s="110"/>
      <c r="LBF96" s="91"/>
      <c r="LBG96" s="261"/>
      <c r="LBH96" s="261"/>
      <c r="LBI96" s="261"/>
      <c r="LBJ96" s="273"/>
      <c r="LBK96" s="273"/>
      <c r="LBL96"/>
      <c r="LBM96" s="110"/>
      <c r="LBN96" s="91"/>
      <c r="LBO96" s="261"/>
      <c r="LBP96" s="261"/>
      <c r="LBQ96" s="261"/>
      <c r="LBR96" s="273"/>
      <c r="LBS96" s="273"/>
      <c r="LBT96"/>
      <c r="LBU96" s="110"/>
      <c r="LBV96" s="91"/>
      <c r="LBW96" s="261"/>
      <c r="LBX96" s="261"/>
      <c r="LBY96" s="261"/>
      <c r="LBZ96" s="273"/>
      <c r="LCA96" s="273"/>
      <c r="LCB96"/>
      <c r="LCC96" s="110"/>
      <c r="LCD96" s="91"/>
      <c r="LCE96" s="261"/>
      <c r="LCF96" s="261"/>
      <c r="LCG96" s="261"/>
      <c r="LCH96" s="273"/>
      <c r="LCI96" s="273"/>
      <c r="LCJ96"/>
      <c r="LCK96" s="110"/>
      <c r="LCL96" s="91"/>
      <c r="LCM96" s="261"/>
      <c r="LCN96" s="261"/>
      <c r="LCO96" s="261"/>
      <c r="LCP96" s="273"/>
      <c r="LCQ96" s="273"/>
      <c r="LCR96"/>
      <c r="LCS96" s="110"/>
      <c r="LCT96" s="91"/>
      <c r="LCU96" s="261"/>
      <c r="LCV96" s="261"/>
      <c r="LCW96" s="261"/>
      <c r="LCX96" s="273"/>
      <c r="LCY96" s="273"/>
      <c r="LCZ96"/>
      <c r="LDA96" s="110"/>
      <c r="LDB96" s="91"/>
      <c r="LDC96" s="261"/>
      <c r="LDD96" s="261"/>
      <c r="LDE96" s="261"/>
      <c r="LDF96" s="273"/>
      <c r="LDG96" s="273"/>
      <c r="LDH96"/>
      <c r="LDI96" s="110"/>
      <c r="LDJ96" s="91"/>
      <c r="LDK96" s="261"/>
      <c r="LDL96" s="261"/>
      <c r="LDM96" s="261"/>
      <c r="LDN96" s="273"/>
      <c r="LDO96" s="273"/>
      <c r="LDP96"/>
      <c r="LDQ96" s="110"/>
      <c r="LDR96" s="91"/>
      <c r="LDS96" s="261"/>
      <c r="LDT96" s="261"/>
      <c r="LDU96" s="261"/>
      <c r="LDV96" s="273"/>
      <c r="LDW96" s="273"/>
      <c r="LDX96"/>
      <c r="LDY96" s="110"/>
      <c r="LDZ96" s="91"/>
      <c r="LEA96" s="261"/>
      <c r="LEB96" s="261"/>
      <c r="LEC96" s="261"/>
      <c r="LED96" s="273"/>
      <c r="LEE96" s="273"/>
      <c r="LEF96"/>
      <c r="LEG96" s="110"/>
      <c r="LEH96" s="91"/>
      <c r="LEI96" s="261"/>
      <c r="LEJ96" s="261"/>
      <c r="LEK96" s="261"/>
      <c r="LEL96" s="273"/>
      <c r="LEM96" s="273"/>
      <c r="LEN96"/>
      <c r="LEO96" s="110"/>
      <c r="LEP96" s="91"/>
      <c r="LEQ96" s="261"/>
      <c r="LER96" s="261"/>
      <c r="LES96" s="261"/>
      <c r="LET96" s="273"/>
      <c r="LEU96" s="273"/>
      <c r="LEV96"/>
      <c r="LEW96" s="110"/>
      <c r="LEX96" s="91"/>
      <c r="LEY96" s="261"/>
      <c r="LEZ96" s="261"/>
      <c r="LFA96" s="261"/>
      <c r="LFB96" s="273"/>
      <c r="LFC96" s="273"/>
      <c r="LFD96"/>
      <c r="LFE96" s="110"/>
      <c r="LFF96" s="91"/>
      <c r="LFG96" s="261"/>
      <c r="LFH96" s="261"/>
      <c r="LFI96" s="261"/>
      <c r="LFJ96" s="273"/>
      <c r="LFK96" s="273"/>
      <c r="LFL96"/>
      <c r="LFM96" s="110"/>
      <c r="LFN96" s="91"/>
      <c r="LFO96" s="261"/>
      <c r="LFP96" s="261"/>
      <c r="LFQ96" s="261"/>
      <c r="LFR96" s="273"/>
      <c r="LFS96" s="273"/>
      <c r="LFT96"/>
      <c r="LFU96" s="110"/>
      <c r="LFV96" s="91"/>
      <c r="LFW96" s="261"/>
      <c r="LFX96" s="261"/>
      <c r="LFY96" s="261"/>
      <c r="LFZ96" s="273"/>
      <c r="LGA96" s="273"/>
      <c r="LGB96"/>
      <c r="LGC96" s="110"/>
      <c r="LGD96" s="91"/>
      <c r="LGE96" s="261"/>
      <c r="LGF96" s="261"/>
      <c r="LGG96" s="261"/>
      <c r="LGH96" s="273"/>
      <c r="LGI96" s="273"/>
      <c r="LGJ96"/>
      <c r="LGK96" s="110"/>
      <c r="LGL96" s="91"/>
      <c r="LGM96" s="261"/>
      <c r="LGN96" s="261"/>
      <c r="LGO96" s="261"/>
      <c r="LGP96" s="273"/>
      <c r="LGQ96" s="273"/>
      <c r="LGR96"/>
      <c r="LGS96" s="110"/>
      <c r="LGT96" s="91"/>
      <c r="LGU96" s="261"/>
      <c r="LGV96" s="261"/>
      <c r="LGW96" s="261"/>
      <c r="LGX96" s="273"/>
      <c r="LGY96" s="273"/>
      <c r="LGZ96"/>
      <c r="LHA96" s="110"/>
      <c r="LHB96" s="91"/>
      <c r="LHC96" s="261"/>
      <c r="LHD96" s="261"/>
      <c r="LHE96" s="261"/>
      <c r="LHF96" s="273"/>
      <c r="LHG96" s="273"/>
      <c r="LHH96"/>
      <c r="LHI96" s="110"/>
      <c r="LHJ96" s="91"/>
      <c r="LHK96" s="261"/>
      <c r="LHL96" s="261"/>
      <c r="LHM96" s="261"/>
      <c r="LHN96" s="273"/>
      <c r="LHO96" s="273"/>
      <c r="LHP96"/>
      <c r="LHQ96" s="110"/>
      <c r="LHR96" s="91"/>
      <c r="LHS96" s="261"/>
      <c r="LHT96" s="261"/>
      <c r="LHU96" s="261"/>
      <c r="LHV96" s="273"/>
      <c r="LHW96" s="273"/>
      <c r="LHX96"/>
      <c r="LHY96" s="110"/>
      <c r="LHZ96" s="91"/>
      <c r="LIA96" s="261"/>
      <c r="LIB96" s="261"/>
      <c r="LIC96" s="261"/>
      <c r="LID96" s="273"/>
      <c r="LIE96" s="273"/>
      <c r="LIF96"/>
      <c r="LIG96" s="110"/>
      <c r="LIH96" s="91"/>
      <c r="LII96" s="261"/>
      <c r="LIJ96" s="261"/>
      <c r="LIK96" s="261"/>
      <c r="LIL96" s="273"/>
      <c r="LIM96" s="273"/>
      <c r="LIN96"/>
      <c r="LIO96" s="110"/>
      <c r="LIP96" s="91"/>
      <c r="LIQ96" s="261"/>
      <c r="LIR96" s="261"/>
      <c r="LIS96" s="261"/>
      <c r="LIT96" s="273"/>
      <c r="LIU96" s="273"/>
      <c r="LIV96"/>
      <c r="LIW96" s="110"/>
      <c r="LIX96" s="91"/>
      <c r="LIY96" s="261"/>
      <c r="LIZ96" s="261"/>
      <c r="LJA96" s="261"/>
      <c r="LJB96" s="273"/>
      <c r="LJC96" s="273"/>
      <c r="LJD96"/>
      <c r="LJE96" s="110"/>
      <c r="LJF96" s="91"/>
      <c r="LJG96" s="261"/>
      <c r="LJH96" s="261"/>
      <c r="LJI96" s="261"/>
      <c r="LJJ96" s="273"/>
      <c r="LJK96" s="273"/>
      <c r="LJL96"/>
      <c r="LJM96" s="110"/>
      <c r="LJN96" s="91"/>
      <c r="LJO96" s="261"/>
      <c r="LJP96" s="261"/>
      <c r="LJQ96" s="261"/>
      <c r="LJR96" s="273"/>
      <c r="LJS96" s="273"/>
      <c r="LJT96"/>
      <c r="LJU96" s="110"/>
      <c r="LJV96" s="91"/>
      <c r="LJW96" s="261"/>
      <c r="LJX96" s="261"/>
      <c r="LJY96" s="261"/>
      <c r="LJZ96" s="273"/>
      <c r="LKA96" s="273"/>
      <c r="LKB96"/>
      <c r="LKC96" s="110"/>
      <c r="LKD96" s="91"/>
      <c r="LKE96" s="261"/>
      <c r="LKF96" s="261"/>
      <c r="LKG96" s="261"/>
      <c r="LKH96" s="273"/>
      <c r="LKI96" s="273"/>
      <c r="LKJ96"/>
      <c r="LKK96" s="110"/>
      <c r="LKL96" s="91"/>
      <c r="LKM96" s="261"/>
      <c r="LKN96" s="261"/>
      <c r="LKO96" s="261"/>
      <c r="LKP96" s="273"/>
      <c r="LKQ96" s="273"/>
      <c r="LKR96"/>
      <c r="LKS96" s="110"/>
      <c r="LKT96" s="91"/>
      <c r="LKU96" s="261"/>
      <c r="LKV96" s="261"/>
      <c r="LKW96" s="261"/>
      <c r="LKX96" s="273"/>
      <c r="LKY96" s="273"/>
      <c r="LKZ96"/>
      <c r="LLA96" s="110"/>
      <c r="LLB96" s="91"/>
      <c r="LLC96" s="261"/>
      <c r="LLD96" s="261"/>
      <c r="LLE96" s="261"/>
      <c r="LLF96" s="273"/>
      <c r="LLG96" s="273"/>
      <c r="LLH96"/>
      <c r="LLI96" s="110"/>
      <c r="LLJ96" s="91"/>
      <c r="LLK96" s="261"/>
      <c r="LLL96" s="261"/>
      <c r="LLM96" s="261"/>
      <c r="LLN96" s="273"/>
      <c r="LLO96" s="273"/>
      <c r="LLP96"/>
      <c r="LLQ96" s="110"/>
      <c r="LLR96" s="91"/>
      <c r="LLS96" s="261"/>
      <c r="LLT96" s="261"/>
      <c r="LLU96" s="261"/>
      <c r="LLV96" s="273"/>
      <c r="LLW96" s="273"/>
      <c r="LLX96"/>
      <c r="LLY96" s="110"/>
      <c r="LLZ96" s="91"/>
      <c r="LMA96" s="261"/>
      <c r="LMB96" s="261"/>
      <c r="LMC96" s="261"/>
      <c r="LMD96" s="273"/>
      <c r="LME96" s="273"/>
      <c r="LMF96"/>
      <c r="LMG96" s="110"/>
      <c r="LMH96" s="91"/>
      <c r="LMI96" s="261"/>
      <c r="LMJ96" s="261"/>
      <c r="LMK96" s="261"/>
      <c r="LML96" s="273"/>
      <c r="LMM96" s="273"/>
      <c r="LMN96"/>
      <c r="LMO96" s="110"/>
      <c r="LMP96" s="91"/>
      <c r="LMQ96" s="261"/>
      <c r="LMR96" s="261"/>
      <c r="LMS96" s="261"/>
      <c r="LMT96" s="273"/>
      <c r="LMU96" s="273"/>
      <c r="LMV96"/>
      <c r="LMW96" s="110"/>
      <c r="LMX96" s="91"/>
      <c r="LMY96" s="261"/>
      <c r="LMZ96" s="261"/>
      <c r="LNA96" s="261"/>
      <c r="LNB96" s="273"/>
      <c r="LNC96" s="273"/>
      <c r="LND96"/>
      <c r="LNE96" s="110"/>
      <c r="LNF96" s="91"/>
      <c r="LNG96" s="261"/>
      <c r="LNH96" s="261"/>
      <c r="LNI96" s="261"/>
      <c r="LNJ96" s="273"/>
      <c r="LNK96" s="273"/>
      <c r="LNL96"/>
      <c r="LNM96" s="110"/>
      <c r="LNN96" s="91"/>
      <c r="LNO96" s="261"/>
      <c r="LNP96" s="261"/>
      <c r="LNQ96" s="261"/>
      <c r="LNR96" s="273"/>
      <c r="LNS96" s="273"/>
      <c r="LNT96"/>
      <c r="LNU96" s="110"/>
      <c r="LNV96" s="91"/>
      <c r="LNW96" s="261"/>
      <c r="LNX96" s="261"/>
      <c r="LNY96" s="261"/>
      <c r="LNZ96" s="273"/>
      <c r="LOA96" s="273"/>
      <c r="LOB96"/>
      <c r="LOC96" s="110"/>
      <c r="LOD96" s="91"/>
      <c r="LOE96" s="261"/>
      <c r="LOF96" s="261"/>
      <c r="LOG96" s="261"/>
      <c r="LOH96" s="273"/>
      <c r="LOI96" s="273"/>
      <c r="LOJ96"/>
      <c r="LOK96" s="110"/>
      <c r="LOL96" s="91"/>
      <c r="LOM96" s="261"/>
      <c r="LON96" s="261"/>
      <c r="LOO96" s="261"/>
      <c r="LOP96" s="273"/>
      <c r="LOQ96" s="273"/>
      <c r="LOR96"/>
      <c r="LOS96" s="110"/>
      <c r="LOT96" s="91"/>
      <c r="LOU96" s="261"/>
      <c r="LOV96" s="261"/>
      <c r="LOW96" s="261"/>
      <c r="LOX96" s="273"/>
      <c r="LOY96" s="273"/>
      <c r="LOZ96"/>
      <c r="LPA96" s="110"/>
      <c r="LPB96" s="91"/>
      <c r="LPC96" s="261"/>
      <c r="LPD96" s="261"/>
      <c r="LPE96" s="261"/>
      <c r="LPF96" s="273"/>
      <c r="LPG96" s="273"/>
      <c r="LPH96"/>
      <c r="LPI96" s="110"/>
      <c r="LPJ96" s="91"/>
      <c r="LPK96" s="261"/>
      <c r="LPL96" s="261"/>
      <c r="LPM96" s="261"/>
      <c r="LPN96" s="273"/>
      <c r="LPO96" s="273"/>
      <c r="LPP96"/>
      <c r="LPQ96" s="110"/>
      <c r="LPR96" s="91"/>
      <c r="LPS96" s="261"/>
      <c r="LPT96" s="261"/>
      <c r="LPU96" s="261"/>
      <c r="LPV96" s="273"/>
      <c r="LPW96" s="273"/>
      <c r="LPX96"/>
      <c r="LPY96" s="110"/>
      <c r="LPZ96" s="91"/>
      <c r="LQA96" s="261"/>
      <c r="LQB96" s="261"/>
      <c r="LQC96" s="261"/>
      <c r="LQD96" s="273"/>
      <c r="LQE96" s="273"/>
      <c r="LQF96"/>
      <c r="LQG96" s="110"/>
      <c r="LQH96" s="91"/>
      <c r="LQI96" s="261"/>
      <c r="LQJ96" s="261"/>
      <c r="LQK96" s="261"/>
      <c r="LQL96" s="273"/>
      <c r="LQM96" s="273"/>
      <c r="LQN96"/>
      <c r="LQO96" s="110"/>
      <c r="LQP96" s="91"/>
      <c r="LQQ96" s="261"/>
      <c r="LQR96" s="261"/>
      <c r="LQS96" s="261"/>
      <c r="LQT96" s="273"/>
      <c r="LQU96" s="273"/>
      <c r="LQV96"/>
      <c r="LQW96" s="110"/>
      <c r="LQX96" s="91"/>
      <c r="LQY96" s="261"/>
      <c r="LQZ96" s="261"/>
      <c r="LRA96" s="261"/>
      <c r="LRB96" s="273"/>
      <c r="LRC96" s="273"/>
      <c r="LRD96"/>
      <c r="LRE96" s="110"/>
      <c r="LRF96" s="91"/>
      <c r="LRG96" s="261"/>
      <c r="LRH96" s="261"/>
      <c r="LRI96" s="261"/>
      <c r="LRJ96" s="273"/>
      <c r="LRK96" s="273"/>
      <c r="LRL96"/>
      <c r="LRM96" s="110"/>
      <c r="LRN96" s="91"/>
      <c r="LRO96" s="261"/>
      <c r="LRP96" s="261"/>
      <c r="LRQ96" s="261"/>
      <c r="LRR96" s="273"/>
      <c r="LRS96" s="273"/>
      <c r="LRT96"/>
      <c r="LRU96" s="110"/>
      <c r="LRV96" s="91"/>
      <c r="LRW96" s="261"/>
      <c r="LRX96" s="261"/>
      <c r="LRY96" s="261"/>
      <c r="LRZ96" s="273"/>
      <c r="LSA96" s="273"/>
      <c r="LSB96"/>
      <c r="LSC96" s="110"/>
      <c r="LSD96" s="91"/>
      <c r="LSE96" s="261"/>
      <c r="LSF96" s="261"/>
      <c r="LSG96" s="261"/>
      <c r="LSH96" s="273"/>
      <c r="LSI96" s="273"/>
      <c r="LSJ96"/>
      <c r="LSK96" s="110"/>
      <c r="LSL96" s="91"/>
      <c r="LSM96" s="261"/>
      <c r="LSN96" s="261"/>
      <c r="LSO96" s="261"/>
      <c r="LSP96" s="273"/>
      <c r="LSQ96" s="273"/>
      <c r="LSR96"/>
      <c r="LSS96" s="110"/>
      <c r="LST96" s="91"/>
      <c r="LSU96" s="261"/>
      <c r="LSV96" s="261"/>
      <c r="LSW96" s="261"/>
      <c r="LSX96" s="273"/>
      <c r="LSY96" s="273"/>
      <c r="LSZ96"/>
      <c r="LTA96" s="110"/>
      <c r="LTB96" s="91"/>
      <c r="LTC96" s="261"/>
      <c r="LTD96" s="261"/>
      <c r="LTE96" s="261"/>
      <c r="LTF96" s="273"/>
      <c r="LTG96" s="273"/>
      <c r="LTH96"/>
      <c r="LTI96" s="110"/>
      <c r="LTJ96" s="91"/>
      <c r="LTK96" s="261"/>
      <c r="LTL96" s="261"/>
      <c r="LTM96" s="261"/>
      <c r="LTN96" s="273"/>
      <c r="LTO96" s="273"/>
      <c r="LTP96"/>
      <c r="LTQ96" s="110"/>
      <c r="LTR96" s="91"/>
      <c r="LTS96" s="261"/>
      <c r="LTT96" s="261"/>
      <c r="LTU96" s="261"/>
      <c r="LTV96" s="273"/>
      <c r="LTW96" s="273"/>
      <c r="LTX96"/>
      <c r="LTY96" s="110"/>
      <c r="LTZ96" s="91"/>
      <c r="LUA96" s="261"/>
      <c r="LUB96" s="261"/>
      <c r="LUC96" s="261"/>
      <c r="LUD96" s="273"/>
      <c r="LUE96" s="273"/>
      <c r="LUF96"/>
      <c r="LUG96" s="110"/>
      <c r="LUH96" s="91"/>
      <c r="LUI96" s="261"/>
      <c r="LUJ96" s="261"/>
      <c r="LUK96" s="261"/>
      <c r="LUL96" s="273"/>
      <c r="LUM96" s="273"/>
      <c r="LUN96"/>
      <c r="LUO96" s="110"/>
      <c r="LUP96" s="91"/>
      <c r="LUQ96" s="261"/>
      <c r="LUR96" s="261"/>
      <c r="LUS96" s="261"/>
      <c r="LUT96" s="273"/>
      <c r="LUU96" s="273"/>
      <c r="LUV96"/>
      <c r="LUW96" s="110"/>
      <c r="LUX96" s="91"/>
      <c r="LUY96" s="261"/>
      <c r="LUZ96" s="261"/>
      <c r="LVA96" s="261"/>
      <c r="LVB96" s="273"/>
      <c r="LVC96" s="273"/>
      <c r="LVD96"/>
      <c r="LVE96" s="110"/>
      <c r="LVF96" s="91"/>
      <c r="LVG96" s="261"/>
      <c r="LVH96" s="261"/>
      <c r="LVI96" s="261"/>
      <c r="LVJ96" s="273"/>
      <c r="LVK96" s="273"/>
      <c r="LVL96"/>
      <c r="LVM96" s="110"/>
      <c r="LVN96" s="91"/>
      <c r="LVO96" s="261"/>
      <c r="LVP96" s="261"/>
      <c r="LVQ96" s="261"/>
      <c r="LVR96" s="273"/>
      <c r="LVS96" s="273"/>
      <c r="LVT96"/>
      <c r="LVU96" s="110"/>
      <c r="LVV96" s="91"/>
      <c r="LVW96" s="261"/>
      <c r="LVX96" s="261"/>
      <c r="LVY96" s="261"/>
      <c r="LVZ96" s="273"/>
      <c r="LWA96" s="273"/>
      <c r="LWB96"/>
      <c r="LWC96" s="110"/>
      <c r="LWD96" s="91"/>
      <c r="LWE96" s="261"/>
      <c r="LWF96" s="261"/>
      <c r="LWG96" s="261"/>
      <c r="LWH96" s="273"/>
      <c r="LWI96" s="273"/>
      <c r="LWJ96"/>
      <c r="LWK96" s="110"/>
      <c r="LWL96" s="91"/>
      <c r="LWM96" s="261"/>
      <c r="LWN96" s="261"/>
      <c r="LWO96" s="261"/>
      <c r="LWP96" s="273"/>
      <c r="LWQ96" s="273"/>
      <c r="LWR96"/>
      <c r="LWS96" s="110"/>
      <c r="LWT96" s="91"/>
      <c r="LWU96" s="261"/>
      <c r="LWV96" s="261"/>
      <c r="LWW96" s="261"/>
      <c r="LWX96" s="273"/>
      <c r="LWY96" s="273"/>
      <c r="LWZ96"/>
      <c r="LXA96" s="110"/>
      <c r="LXB96" s="91"/>
      <c r="LXC96" s="261"/>
      <c r="LXD96" s="261"/>
      <c r="LXE96" s="261"/>
      <c r="LXF96" s="273"/>
      <c r="LXG96" s="273"/>
      <c r="LXH96"/>
      <c r="LXI96" s="110"/>
      <c r="LXJ96" s="91"/>
      <c r="LXK96" s="261"/>
      <c r="LXL96" s="261"/>
      <c r="LXM96" s="261"/>
      <c r="LXN96" s="273"/>
      <c r="LXO96" s="273"/>
      <c r="LXP96"/>
      <c r="LXQ96" s="110"/>
      <c r="LXR96" s="91"/>
      <c r="LXS96" s="261"/>
      <c r="LXT96" s="261"/>
      <c r="LXU96" s="261"/>
      <c r="LXV96" s="273"/>
      <c r="LXW96" s="273"/>
      <c r="LXX96"/>
      <c r="LXY96" s="110"/>
      <c r="LXZ96" s="91"/>
      <c r="LYA96" s="261"/>
      <c r="LYB96" s="261"/>
      <c r="LYC96" s="261"/>
      <c r="LYD96" s="273"/>
      <c r="LYE96" s="273"/>
      <c r="LYF96"/>
      <c r="LYG96" s="110"/>
      <c r="LYH96" s="91"/>
      <c r="LYI96" s="261"/>
      <c r="LYJ96" s="261"/>
      <c r="LYK96" s="261"/>
      <c r="LYL96" s="273"/>
      <c r="LYM96" s="273"/>
      <c r="LYN96"/>
      <c r="LYO96" s="110"/>
      <c r="LYP96" s="91"/>
      <c r="LYQ96" s="261"/>
      <c r="LYR96" s="261"/>
      <c r="LYS96" s="261"/>
      <c r="LYT96" s="273"/>
      <c r="LYU96" s="273"/>
      <c r="LYV96"/>
      <c r="LYW96" s="110"/>
      <c r="LYX96" s="91"/>
      <c r="LYY96" s="261"/>
      <c r="LYZ96" s="261"/>
      <c r="LZA96" s="261"/>
      <c r="LZB96" s="273"/>
      <c r="LZC96" s="273"/>
      <c r="LZD96"/>
      <c r="LZE96" s="110"/>
      <c r="LZF96" s="91"/>
      <c r="LZG96" s="261"/>
      <c r="LZH96" s="261"/>
      <c r="LZI96" s="261"/>
      <c r="LZJ96" s="273"/>
      <c r="LZK96" s="273"/>
      <c r="LZL96"/>
      <c r="LZM96" s="110"/>
      <c r="LZN96" s="91"/>
      <c r="LZO96" s="261"/>
      <c r="LZP96" s="261"/>
      <c r="LZQ96" s="261"/>
      <c r="LZR96" s="273"/>
      <c r="LZS96" s="273"/>
      <c r="LZT96"/>
      <c r="LZU96" s="110"/>
      <c r="LZV96" s="91"/>
      <c r="LZW96" s="261"/>
      <c r="LZX96" s="261"/>
      <c r="LZY96" s="261"/>
      <c r="LZZ96" s="273"/>
      <c r="MAA96" s="273"/>
      <c r="MAB96"/>
      <c r="MAC96" s="110"/>
      <c r="MAD96" s="91"/>
      <c r="MAE96" s="261"/>
      <c r="MAF96" s="261"/>
      <c r="MAG96" s="261"/>
      <c r="MAH96" s="273"/>
      <c r="MAI96" s="273"/>
      <c r="MAJ96"/>
      <c r="MAK96" s="110"/>
      <c r="MAL96" s="91"/>
      <c r="MAM96" s="261"/>
      <c r="MAN96" s="261"/>
      <c r="MAO96" s="261"/>
      <c r="MAP96" s="273"/>
      <c r="MAQ96" s="273"/>
      <c r="MAR96"/>
      <c r="MAS96" s="110"/>
      <c r="MAT96" s="91"/>
      <c r="MAU96" s="261"/>
      <c r="MAV96" s="261"/>
      <c r="MAW96" s="261"/>
      <c r="MAX96" s="273"/>
      <c r="MAY96" s="273"/>
      <c r="MAZ96"/>
      <c r="MBA96" s="110"/>
      <c r="MBB96" s="91"/>
      <c r="MBC96" s="261"/>
      <c r="MBD96" s="261"/>
      <c r="MBE96" s="261"/>
      <c r="MBF96" s="273"/>
      <c r="MBG96" s="273"/>
      <c r="MBH96"/>
      <c r="MBI96" s="110"/>
      <c r="MBJ96" s="91"/>
      <c r="MBK96" s="261"/>
      <c r="MBL96" s="261"/>
      <c r="MBM96" s="261"/>
      <c r="MBN96" s="273"/>
      <c r="MBO96" s="273"/>
      <c r="MBP96"/>
      <c r="MBQ96" s="110"/>
      <c r="MBR96" s="91"/>
      <c r="MBS96" s="261"/>
      <c r="MBT96" s="261"/>
      <c r="MBU96" s="261"/>
      <c r="MBV96" s="273"/>
      <c r="MBW96" s="273"/>
      <c r="MBX96"/>
      <c r="MBY96" s="110"/>
      <c r="MBZ96" s="91"/>
      <c r="MCA96" s="261"/>
      <c r="MCB96" s="261"/>
      <c r="MCC96" s="261"/>
      <c r="MCD96" s="273"/>
      <c r="MCE96" s="273"/>
      <c r="MCF96"/>
      <c r="MCG96" s="110"/>
      <c r="MCH96" s="91"/>
      <c r="MCI96" s="261"/>
      <c r="MCJ96" s="261"/>
      <c r="MCK96" s="261"/>
      <c r="MCL96" s="273"/>
      <c r="MCM96" s="273"/>
      <c r="MCN96"/>
      <c r="MCO96" s="110"/>
      <c r="MCP96" s="91"/>
      <c r="MCQ96" s="261"/>
      <c r="MCR96" s="261"/>
      <c r="MCS96" s="261"/>
      <c r="MCT96" s="273"/>
      <c r="MCU96" s="273"/>
      <c r="MCV96"/>
      <c r="MCW96" s="110"/>
      <c r="MCX96" s="91"/>
      <c r="MCY96" s="261"/>
      <c r="MCZ96" s="261"/>
      <c r="MDA96" s="261"/>
      <c r="MDB96" s="273"/>
      <c r="MDC96" s="273"/>
      <c r="MDD96"/>
      <c r="MDE96" s="110"/>
      <c r="MDF96" s="91"/>
      <c r="MDG96" s="261"/>
      <c r="MDH96" s="261"/>
      <c r="MDI96" s="261"/>
      <c r="MDJ96" s="273"/>
      <c r="MDK96" s="273"/>
      <c r="MDL96"/>
      <c r="MDM96" s="110"/>
      <c r="MDN96" s="91"/>
      <c r="MDO96" s="261"/>
      <c r="MDP96" s="261"/>
      <c r="MDQ96" s="261"/>
      <c r="MDR96" s="273"/>
      <c r="MDS96" s="273"/>
      <c r="MDT96"/>
      <c r="MDU96" s="110"/>
      <c r="MDV96" s="91"/>
      <c r="MDW96" s="261"/>
      <c r="MDX96" s="261"/>
      <c r="MDY96" s="261"/>
      <c r="MDZ96" s="273"/>
      <c r="MEA96" s="273"/>
      <c r="MEB96"/>
      <c r="MEC96" s="110"/>
      <c r="MED96" s="91"/>
      <c r="MEE96" s="261"/>
      <c r="MEF96" s="261"/>
      <c r="MEG96" s="261"/>
      <c r="MEH96" s="273"/>
      <c r="MEI96" s="273"/>
      <c r="MEJ96"/>
      <c r="MEK96" s="110"/>
      <c r="MEL96" s="91"/>
      <c r="MEM96" s="261"/>
      <c r="MEN96" s="261"/>
      <c r="MEO96" s="261"/>
      <c r="MEP96" s="273"/>
      <c r="MEQ96" s="273"/>
      <c r="MER96"/>
      <c r="MES96" s="110"/>
      <c r="MET96" s="91"/>
      <c r="MEU96" s="261"/>
      <c r="MEV96" s="261"/>
      <c r="MEW96" s="261"/>
      <c r="MEX96" s="273"/>
      <c r="MEY96" s="273"/>
      <c r="MEZ96"/>
      <c r="MFA96" s="110"/>
      <c r="MFB96" s="91"/>
      <c r="MFC96" s="261"/>
      <c r="MFD96" s="261"/>
      <c r="MFE96" s="261"/>
      <c r="MFF96" s="273"/>
      <c r="MFG96" s="273"/>
      <c r="MFH96"/>
      <c r="MFI96" s="110"/>
      <c r="MFJ96" s="91"/>
      <c r="MFK96" s="261"/>
      <c r="MFL96" s="261"/>
      <c r="MFM96" s="261"/>
      <c r="MFN96" s="273"/>
      <c r="MFO96" s="273"/>
      <c r="MFP96"/>
      <c r="MFQ96" s="110"/>
      <c r="MFR96" s="91"/>
      <c r="MFS96" s="261"/>
      <c r="MFT96" s="261"/>
      <c r="MFU96" s="261"/>
      <c r="MFV96" s="273"/>
      <c r="MFW96" s="273"/>
      <c r="MFX96"/>
      <c r="MFY96" s="110"/>
      <c r="MFZ96" s="91"/>
      <c r="MGA96" s="261"/>
      <c r="MGB96" s="261"/>
      <c r="MGC96" s="261"/>
      <c r="MGD96" s="273"/>
      <c r="MGE96" s="273"/>
      <c r="MGF96"/>
      <c r="MGG96" s="110"/>
      <c r="MGH96" s="91"/>
      <c r="MGI96" s="261"/>
      <c r="MGJ96" s="261"/>
      <c r="MGK96" s="261"/>
      <c r="MGL96" s="273"/>
      <c r="MGM96" s="273"/>
      <c r="MGN96"/>
      <c r="MGO96" s="110"/>
      <c r="MGP96" s="91"/>
      <c r="MGQ96" s="261"/>
      <c r="MGR96" s="261"/>
      <c r="MGS96" s="261"/>
      <c r="MGT96" s="273"/>
      <c r="MGU96" s="273"/>
      <c r="MGV96"/>
      <c r="MGW96" s="110"/>
      <c r="MGX96" s="91"/>
      <c r="MGY96" s="261"/>
      <c r="MGZ96" s="261"/>
      <c r="MHA96" s="261"/>
      <c r="MHB96" s="273"/>
      <c r="MHC96" s="273"/>
      <c r="MHD96"/>
      <c r="MHE96" s="110"/>
      <c r="MHF96" s="91"/>
      <c r="MHG96" s="261"/>
      <c r="MHH96" s="261"/>
      <c r="MHI96" s="261"/>
      <c r="MHJ96" s="273"/>
      <c r="MHK96" s="273"/>
      <c r="MHL96"/>
      <c r="MHM96" s="110"/>
      <c r="MHN96" s="91"/>
      <c r="MHO96" s="261"/>
      <c r="MHP96" s="261"/>
      <c r="MHQ96" s="261"/>
      <c r="MHR96" s="273"/>
      <c r="MHS96" s="273"/>
      <c r="MHT96"/>
      <c r="MHU96" s="110"/>
      <c r="MHV96" s="91"/>
      <c r="MHW96" s="261"/>
      <c r="MHX96" s="261"/>
      <c r="MHY96" s="261"/>
      <c r="MHZ96" s="273"/>
      <c r="MIA96" s="273"/>
      <c r="MIB96"/>
      <c r="MIC96" s="110"/>
      <c r="MID96" s="91"/>
      <c r="MIE96" s="261"/>
      <c r="MIF96" s="261"/>
      <c r="MIG96" s="261"/>
      <c r="MIH96" s="273"/>
      <c r="MII96" s="273"/>
      <c r="MIJ96"/>
      <c r="MIK96" s="110"/>
      <c r="MIL96" s="91"/>
      <c r="MIM96" s="261"/>
      <c r="MIN96" s="261"/>
      <c r="MIO96" s="261"/>
      <c r="MIP96" s="273"/>
      <c r="MIQ96" s="273"/>
      <c r="MIR96"/>
      <c r="MIS96" s="110"/>
      <c r="MIT96" s="91"/>
      <c r="MIU96" s="261"/>
      <c r="MIV96" s="261"/>
      <c r="MIW96" s="261"/>
      <c r="MIX96" s="273"/>
      <c r="MIY96" s="273"/>
      <c r="MIZ96"/>
      <c r="MJA96" s="110"/>
      <c r="MJB96" s="91"/>
      <c r="MJC96" s="261"/>
      <c r="MJD96" s="261"/>
      <c r="MJE96" s="261"/>
      <c r="MJF96" s="273"/>
      <c r="MJG96" s="273"/>
      <c r="MJH96"/>
      <c r="MJI96" s="110"/>
      <c r="MJJ96" s="91"/>
      <c r="MJK96" s="261"/>
      <c r="MJL96" s="261"/>
      <c r="MJM96" s="261"/>
      <c r="MJN96" s="273"/>
      <c r="MJO96" s="273"/>
      <c r="MJP96"/>
      <c r="MJQ96" s="110"/>
      <c r="MJR96" s="91"/>
      <c r="MJS96" s="261"/>
      <c r="MJT96" s="261"/>
      <c r="MJU96" s="261"/>
      <c r="MJV96" s="273"/>
      <c r="MJW96" s="273"/>
      <c r="MJX96"/>
      <c r="MJY96" s="110"/>
      <c r="MJZ96" s="91"/>
      <c r="MKA96" s="261"/>
      <c r="MKB96" s="261"/>
      <c r="MKC96" s="261"/>
      <c r="MKD96" s="273"/>
      <c r="MKE96" s="273"/>
      <c r="MKF96"/>
      <c r="MKG96" s="110"/>
      <c r="MKH96" s="91"/>
      <c r="MKI96" s="261"/>
      <c r="MKJ96" s="261"/>
      <c r="MKK96" s="261"/>
      <c r="MKL96" s="273"/>
      <c r="MKM96" s="273"/>
      <c r="MKN96"/>
      <c r="MKO96" s="110"/>
      <c r="MKP96" s="91"/>
      <c r="MKQ96" s="261"/>
      <c r="MKR96" s="261"/>
      <c r="MKS96" s="261"/>
      <c r="MKT96" s="273"/>
      <c r="MKU96" s="273"/>
      <c r="MKV96"/>
      <c r="MKW96" s="110"/>
      <c r="MKX96" s="91"/>
      <c r="MKY96" s="261"/>
      <c r="MKZ96" s="261"/>
      <c r="MLA96" s="261"/>
      <c r="MLB96" s="273"/>
      <c r="MLC96" s="273"/>
      <c r="MLD96"/>
      <c r="MLE96" s="110"/>
      <c r="MLF96" s="91"/>
      <c r="MLG96" s="261"/>
      <c r="MLH96" s="261"/>
      <c r="MLI96" s="261"/>
      <c r="MLJ96" s="273"/>
      <c r="MLK96" s="273"/>
      <c r="MLL96"/>
      <c r="MLM96" s="110"/>
      <c r="MLN96" s="91"/>
      <c r="MLO96" s="261"/>
      <c r="MLP96" s="261"/>
      <c r="MLQ96" s="261"/>
      <c r="MLR96" s="273"/>
      <c r="MLS96" s="273"/>
      <c r="MLT96"/>
      <c r="MLU96" s="110"/>
      <c r="MLV96" s="91"/>
      <c r="MLW96" s="261"/>
      <c r="MLX96" s="261"/>
      <c r="MLY96" s="261"/>
      <c r="MLZ96" s="273"/>
      <c r="MMA96" s="273"/>
      <c r="MMB96"/>
      <c r="MMC96" s="110"/>
      <c r="MMD96" s="91"/>
      <c r="MME96" s="261"/>
      <c r="MMF96" s="261"/>
      <c r="MMG96" s="261"/>
      <c r="MMH96" s="273"/>
      <c r="MMI96" s="273"/>
      <c r="MMJ96"/>
      <c r="MMK96" s="110"/>
      <c r="MML96" s="91"/>
      <c r="MMM96" s="261"/>
      <c r="MMN96" s="261"/>
      <c r="MMO96" s="261"/>
      <c r="MMP96" s="273"/>
      <c r="MMQ96" s="273"/>
      <c r="MMR96"/>
      <c r="MMS96" s="110"/>
      <c r="MMT96" s="91"/>
      <c r="MMU96" s="261"/>
      <c r="MMV96" s="261"/>
      <c r="MMW96" s="261"/>
      <c r="MMX96" s="273"/>
      <c r="MMY96" s="273"/>
      <c r="MMZ96"/>
      <c r="MNA96" s="110"/>
      <c r="MNB96" s="91"/>
      <c r="MNC96" s="261"/>
      <c r="MND96" s="261"/>
      <c r="MNE96" s="261"/>
      <c r="MNF96" s="273"/>
      <c r="MNG96" s="273"/>
      <c r="MNH96"/>
      <c r="MNI96" s="110"/>
      <c r="MNJ96" s="91"/>
      <c r="MNK96" s="261"/>
      <c r="MNL96" s="261"/>
      <c r="MNM96" s="261"/>
      <c r="MNN96" s="273"/>
      <c r="MNO96" s="273"/>
      <c r="MNP96"/>
      <c r="MNQ96" s="110"/>
      <c r="MNR96" s="91"/>
      <c r="MNS96" s="261"/>
      <c r="MNT96" s="261"/>
      <c r="MNU96" s="261"/>
      <c r="MNV96" s="273"/>
      <c r="MNW96" s="273"/>
      <c r="MNX96"/>
      <c r="MNY96" s="110"/>
      <c r="MNZ96" s="91"/>
      <c r="MOA96" s="261"/>
      <c r="MOB96" s="261"/>
      <c r="MOC96" s="261"/>
      <c r="MOD96" s="273"/>
      <c r="MOE96" s="273"/>
      <c r="MOF96"/>
      <c r="MOG96" s="110"/>
      <c r="MOH96" s="91"/>
      <c r="MOI96" s="261"/>
      <c r="MOJ96" s="261"/>
      <c r="MOK96" s="261"/>
      <c r="MOL96" s="273"/>
      <c r="MOM96" s="273"/>
      <c r="MON96"/>
      <c r="MOO96" s="110"/>
      <c r="MOP96" s="91"/>
      <c r="MOQ96" s="261"/>
      <c r="MOR96" s="261"/>
      <c r="MOS96" s="261"/>
      <c r="MOT96" s="273"/>
      <c r="MOU96" s="273"/>
      <c r="MOV96"/>
      <c r="MOW96" s="110"/>
      <c r="MOX96" s="91"/>
      <c r="MOY96" s="261"/>
      <c r="MOZ96" s="261"/>
      <c r="MPA96" s="261"/>
      <c r="MPB96" s="273"/>
      <c r="MPC96" s="273"/>
      <c r="MPD96"/>
      <c r="MPE96" s="110"/>
      <c r="MPF96" s="91"/>
      <c r="MPG96" s="261"/>
      <c r="MPH96" s="261"/>
      <c r="MPI96" s="261"/>
      <c r="MPJ96" s="273"/>
      <c r="MPK96" s="273"/>
      <c r="MPL96"/>
      <c r="MPM96" s="110"/>
      <c r="MPN96" s="91"/>
      <c r="MPO96" s="261"/>
      <c r="MPP96" s="261"/>
      <c r="MPQ96" s="261"/>
      <c r="MPR96" s="273"/>
      <c r="MPS96" s="273"/>
      <c r="MPT96"/>
      <c r="MPU96" s="110"/>
      <c r="MPV96" s="91"/>
      <c r="MPW96" s="261"/>
      <c r="MPX96" s="261"/>
      <c r="MPY96" s="261"/>
      <c r="MPZ96" s="273"/>
      <c r="MQA96" s="273"/>
      <c r="MQB96"/>
      <c r="MQC96" s="110"/>
      <c r="MQD96" s="91"/>
      <c r="MQE96" s="261"/>
      <c r="MQF96" s="261"/>
      <c r="MQG96" s="261"/>
      <c r="MQH96" s="273"/>
      <c r="MQI96" s="273"/>
      <c r="MQJ96"/>
      <c r="MQK96" s="110"/>
      <c r="MQL96" s="91"/>
      <c r="MQM96" s="261"/>
      <c r="MQN96" s="261"/>
      <c r="MQO96" s="261"/>
      <c r="MQP96" s="273"/>
      <c r="MQQ96" s="273"/>
      <c r="MQR96"/>
      <c r="MQS96" s="110"/>
      <c r="MQT96" s="91"/>
      <c r="MQU96" s="261"/>
      <c r="MQV96" s="261"/>
      <c r="MQW96" s="261"/>
      <c r="MQX96" s="273"/>
      <c r="MQY96" s="273"/>
      <c r="MQZ96"/>
      <c r="MRA96" s="110"/>
      <c r="MRB96" s="91"/>
      <c r="MRC96" s="261"/>
      <c r="MRD96" s="261"/>
      <c r="MRE96" s="261"/>
      <c r="MRF96" s="273"/>
      <c r="MRG96" s="273"/>
      <c r="MRH96"/>
      <c r="MRI96" s="110"/>
      <c r="MRJ96" s="91"/>
      <c r="MRK96" s="261"/>
      <c r="MRL96" s="261"/>
      <c r="MRM96" s="261"/>
      <c r="MRN96" s="273"/>
      <c r="MRO96" s="273"/>
      <c r="MRP96"/>
      <c r="MRQ96" s="110"/>
      <c r="MRR96" s="91"/>
      <c r="MRS96" s="261"/>
      <c r="MRT96" s="261"/>
      <c r="MRU96" s="261"/>
      <c r="MRV96" s="273"/>
      <c r="MRW96" s="273"/>
      <c r="MRX96"/>
      <c r="MRY96" s="110"/>
      <c r="MRZ96" s="91"/>
      <c r="MSA96" s="261"/>
      <c r="MSB96" s="261"/>
      <c r="MSC96" s="261"/>
      <c r="MSD96" s="273"/>
      <c r="MSE96" s="273"/>
      <c r="MSF96"/>
      <c r="MSG96" s="110"/>
      <c r="MSH96" s="91"/>
      <c r="MSI96" s="261"/>
      <c r="MSJ96" s="261"/>
      <c r="MSK96" s="261"/>
      <c r="MSL96" s="273"/>
      <c r="MSM96" s="273"/>
      <c r="MSN96"/>
      <c r="MSO96" s="110"/>
      <c r="MSP96" s="91"/>
      <c r="MSQ96" s="261"/>
      <c r="MSR96" s="261"/>
      <c r="MSS96" s="261"/>
      <c r="MST96" s="273"/>
      <c r="MSU96" s="273"/>
      <c r="MSV96"/>
      <c r="MSW96" s="110"/>
      <c r="MSX96" s="91"/>
      <c r="MSY96" s="261"/>
      <c r="MSZ96" s="261"/>
      <c r="MTA96" s="261"/>
      <c r="MTB96" s="273"/>
      <c r="MTC96" s="273"/>
      <c r="MTD96"/>
      <c r="MTE96" s="110"/>
      <c r="MTF96" s="91"/>
      <c r="MTG96" s="261"/>
      <c r="MTH96" s="261"/>
      <c r="MTI96" s="261"/>
      <c r="MTJ96" s="273"/>
      <c r="MTK96" s="273"/>
      <c r="MTL96"/>
      <c r="MTM96" s="110"/>
      <c r="MTN96" s="91"/>
      <c r="MTO96" s="261"/>
      <c r="MTP96" s="261"/>
      <c r="MTQ96" s="261"/>
      <c r="MTR96" s="273"/>
      <c r="MTS96" s="273"/>
      <c r="MTT96"/>
      <c r="MTU96" s="110"/>
      <c r="MTV96" s="91"/>
      <c r="MTW96" s="261"/>
      <c r="MTX96" s="261"/>
      <c r="MTY96" s="261"/>
      <c r="MTZ96" s="273"/>
      <c r="MUA96" s="273"/>
      <c r="MUB96"/>
      <c r="MUC96" s="110"/>
      <c r="MUD96" s="91"/>
      <c r="MUE96" s="261"/>
      <c r="MUF96" s="261"/>
      <c r="MUG96" s="261"/>
      <c r="MUH96" s="273"/>
      <c r="MUI96" s="273"/>
      <c r="MUJ96"/>
      <c r="MUK96" s="110"/>
      <c r="MUL96" s="91"/>
      <c r="MUM96" s="261"/>
      <c r="MUN96" s="261"/>
      <c r="MUO96" s="261"/>
      <c r="MUP96" s="273"/>
      <c r="MUQ96" s="273"/>
      <c r="MUR96"/>
      <c r="MUS96" s="110"/>
      <c r="MUT96" s="91"/>
      <c r="MUU96" s="261"/>
      <c r="MUV96" s="261"/>
      <c r="MUW96" s="261"/>
      <c r="MUX96" s="273"/>
      <c r="MUY96" s="273"/>
      <c r="MUZ96"/>
      <c r="MVA96" s="110"/>
      <c r="MVB96" s="91"/>
      <c r="MVC96" s="261"/>
      <c r="MVD96" s="261"/>
      <c r="MVE96" s="261"/>
      <c r="MVF96" s="273"/>
      <c r="MVG96" s="273"/>
      <c r="MVH96"/>
      <c r="MVI96" s="110"/>
      <c r="MVJ96" s="91"/>
      <c r="MVK96" s="261"/>
      <c r="MVL96" s="261"/>
      <c r="MVM96" s="261"/>
      <c r="MVN96" s="273"/>
      <c r="MVO96" s="273"/>
      <c r="MVP96"/>
      <c r="MVQ96" s="110"/>
      <c r="MVR96" s="91"/>
      <c r="MVS96" s="261"/>
      <c r="MVT96" s="261"/>
      <c r="MVU96" s="261"/>
      <c r="MVV96" s="273"/>
      <c r="MVW96" s="273"/>
      <c r="MVX96"/>
      <c r="MVY96" s="110"/>
      <c r="MVZ96" s="91"/>
      <c r="MWA96" s="261"/>
      <c r="MWB96" s="261"/>
      <c r="MWC96" s="261"/>
      <c r="MWD96" s="273"/>
      <c r="MWE96" s="273"/>
      <c r="MWF96"/>
      <c r="MWG96" s="110"/>
      <c r="MWH96" s="91"/>
      <c r="MWI96" s="261"/>
      <c r="MWJ96" s="261"/>
      <c r="MWK96" s="261"/>
      <c r="MWL96" s="273"/>
      <c r="MWM96" s="273"/>
      <c r="MWN96"/>
      <c r="MWO96" s="110"/>
      <c r="MWP96" s="91"/>
      <c r="MWQ96" s="261"/>
      <c r="MWR96" s="261"/>
      <c r="MWS96" s="261"/>
      <c r="MWT96" s="273"/>
      <c r="MWU96" s="273"/>
      <c r="MWV96"/>
      <c r="MWW96" s="110"/>
      <c r="MWX96" s="91"/>
      <c r="MWY96" s="261"/>
      <c r="MWZ96" s="261"/>
      <c r="MXA96" s="261"/>
      <c r="MXB96" s="273"/>
      <c r="MXC96" s="273"/>
      <c r="MXD96"/>
      <c r="MXE96" s="110"/>
      <c r="MXF96" s="91"/>
      <c r="MXG96" s="261"/>
      <c r="MXH96" s="261"/>
      <c r="MXI96" s="261"/>
      <c r="MXJ96" s="273"/>
      <c r="MXK96" s="273"/>
      <c r="MXL96"/>
      <c r="MXM96" s="110"/>
      <c r="MXN96" s="91"/>
      <c r="MXO96" s="261"/>
      <c r="MXP96" s="261"/>
      <c r="MXQ96" s="261"/>
      <c r="MXR96" s="273"/>
      <c r="MXS96" s="273"/>
      <c r="MXT96"/>
      <c r="MXU96" s="110"/>
      <c r="MXV96" s="91"/>
      <c r="MXW96" s="261"/>
      <c r="MXX96" s="261"/>
      <c r="MXY96" s="261"/>
      <c r="MXZ96" s="273"/>
      <c r="MYA96" s="273"/>
      <c r="MYB96"/>
      <c r="MYC96" s="110"/>
      <c r="MYD96" s="91"/>
      <c r="MYE96" s="261"/>
      <c r="MYF96" s="261"/>
      <c r="MYG96" s="261"/>
      <c r="MYH96" s="273"/>
      <c r="MYI96" s="273"/>
      <c r="MYJ96"/>
      <c r="MYK96" s="110"/>
      <c r="MYL96" s="91"/>
      <c r="MYM96" s="261"/>
      <c r="MYN96" s="261"/>
      <c r="MYO96" s="261"/>
      <c r="MYP96" s="273"/>
      <c r="MYQ96" s="273"/>
      <c r="MYR96"/>
      <c r="MYS96" s="110"/>
      <c r="MYT96" s="91"/>
      <c r="MYU96" s="261"/>
      <c r="MYV96" s="261"/>
      <c r="MYW96" s="261"/>
      <c r="MYX96" s="273"/>
      <c r="MYY96" s="273"/>
      <c r="MYZ96"/>
      <c r="MZA96" s="110"/>
      <c r="MZB96" s="91"/>
      <c r="MZC96" s="261"/>
      <c r="MZD96" s="261"/>
      <c r="MZE96" s="261"/>
      <c r="MZF96" s="273"/>
      <c r="MZG96" s="273"/>
      <c r="MZH96"/>
      <c r="MZI96" s="110"/>
      <c r="MZJ96" s="91"/>
      <c r="MZK96" s="261"/>
      <c r="MZL96" s="261"/>
      <c r="MZM96" s="261"/>
      <c r="MZN96" s="273"/>
      <c r="MZO96" s="273"/>
      <c r="MZP96"/>
      <c r="MZQ96" s="110"/>
      <c r="MZR96" s="91"/>
      <c r="MZS96" s="261"/>
      <c r="MZT96" s="261"/>
      <c r="MZU96" s="261"/>
      <c r="MZV96" s="273"/>
      <c r="MZW96" s="273"/>
      <c r="MZX96"/>
      <c r="MZY96" s="110"/>
      <c r="MZZ96" s="91"/>
      <c r="NAA96" s="261"/>
      <c r="NAB96" s="261"/>
      <c r="NAC96" s="261"/>
      <c r="NAD96" s="273"/>
      <c r="NAE96" s="273"/>
      <c r="NAF96"/>
      <c r="NAG96" s="110"/>
      <c r="NAH96" s="91"/>
      <c r="NAI96" s="261"/>
      <c r="NAJ96" s="261"/>
      <c r="NAK96" s="261"/>
      <c r="NAL96" s="273"/>
      <c r="NAM96" s="273"/>
      <c r="NAN96"/>
      <c r="NAO96" s="110"/>
      <c r="NAP96" s="91"/>
      <c r="NAQ96" s="261"/>
      <c r="NAR96" s="261"/>
      <c r="NAS96" s="261"/>
      <c r="NAT96" s="273"/>
      <c r="NAU96" s="273"/>
      <c r="NAV96"/>
      <c r="NAW96" s="110"/>
      <c r="NAX96" s="91"/>
      <c r="NAY96" s="261"/>
      <c r="NAZ96" s="261"/>
      <c r="NBA96" s="261"/>
      <c r="NBB96" s="273"/>
      <c r="NBC96" s="273"/>
      <c r="NBD96"/>
      <c r="NBE96" s="110"/>
      <c r="NBF96" s="91"/>
      <c r="NBG96" s="261"/>
      <c r="NBH96" s="261"/>
      <c r="NBI96" s="261"/>
      <c r="NBJ96" s="273"/>
      <c r="NBK96" s="273"/>
      <c r="NBL96"/>
      <c r="NBM96" s="110"/>
      <c r="NBN96" s="91"/>
      <c r="NBO96" s="261"/>
      <c r="NBP96" s="261"/>
      <c r="NBQ96" s="261"/>
      <c r="NBR96" s="273"/>
      <c r="NBS96" s="273"/>
      <c r="NBT96"/>
      <c r="NBU96" s="110"/>
      <c r="NBV96" s="91"/>
      <c r="NBW96" s="261"/>
      <c r="NBX96" s="261"/>
      <c r="NBY96" s="261"/>
      <c r="NBZ96" s="273"/>
      <c r="NCA96" s="273"/>
      <c r="NCB96"/>
      <c r="NCC96" s="110"/>
      <c r="NCD96" s="91"/>
      <c r="NCE96" s="261"/>
      <c r="NCF96" s="261"/>
      <c r="NCG96" s="261"/>
      <c r="NCH96" s="273"/>
      <c r="NCI96" s="273"/>
      <c r="NCJ96"/>
      <c r="NCK96" s="110"/>
      <c r="NCL96" s="91"/>
      <c r="NCM96" s="261"/>
      <c r="NCN96" s="261"/>
      <c r="NCO96" s="261"/>
      <c r="NCP96" s="273"/>
      <c r="NCQ96" s="273"/>
      <c r="NCR96"/>
      <c r="NCS96" s="110"/>
      <c r="NCT96" s="91"/>
      <c r="NCU96" s="261"/>
      <c r="NCV96" s="261"/>
      <c r="NCW96" s="261"/>
      <c r="NCX96" s="273"/>
      <c r="NCY96" s="273"/>
      <c r="NCZ96"/>
      <c r="NDA96" s="110"/>
      <c r="NDB96" s="91"/>
      <c r="NDC96" s="261"/>
      <c r="NDD96" s="261"/>
      <c r="NDE96" s="261"/>
      <c r="NDF96" s="273"/>
      <c r="NDG96" s="273"/>
      <c r="NDH96"/>
      <c r="NDI96" s="110"/>
      <c r="NDJ96" s="91"/>
      <c r="NDK96" s="261"/>
      <c r="NDL96" s="261"/>
      <c r="NDM96" s="261"/>
      <c r="NDN96" s="273"/>
      <c r="NDO96" s="273"/>
      <c r="NDP96"/>
      <c r="NDQ96" s="110"/>
      <c r="NDR96" s="91"/>
      <c r="NDS96" s="261"/>
      <c r="NDT96" s="261"/>
      <c r="NDU96" s="261"/>
      <c r="NDV96" s="273"/>
      <c r="NDW96" s="273"/>
      <c r="NDX96"/>
      <c r="NDY96" s="110"/>
      <c r="NDZ96" s="91"/>
      <c r="NEA96" s="261"/>
      <c r="NEB96" s="261"/>
      <c r="NEC96" s="261"/>
      <c r="NED96" s="273"/>
      <c r="NEE96" s="273"/>
      <c r="NEF96"/>
      <c r="NEG96" s="110"/>
      <c r="NEH96" s="91"/>
      <c r="NEI96" s="261"/>
      <c r="NEJ96" s="261"/>
      <c r="NEK96" s="261"/>
      <c r="NEL96" s="273"/>
      <c r="NEM96" s="273"/>
      <c r="NEN96"/>
      <c r="NEO96" s="110"/>
      <c r="NEP96" s="91"/>
      <c r="NEQ96" s="261"/>
      <c r="NER96" s="261"/>
      <c r="NES96" s="261"/>
      <c r="NET96" s="273"/>
      <c r="NEU96" s="273"/>
      <c r="NEV96"/>
      <c r="NEW96" s="110"/>
      <c r="NEX96" s="91"/>
      <c r="NEY96" s="261"/>
      <c r="NEZ96" s="261"/>
      <c r="NFA96" s="261"/>
      <c r="NFB96" s="273"/>
      <c r="NFC96" s="273"/>
      <c r="NFD96"/>
      <c r="NFE96" s="110"/>
      <c r="NFF96" s="91"/>
      <c r="NFG96" s="261"/>
      <c r="NFH96" s="261"/>
      <c r="NFI96" s="261"/>
      <c r="NFJ96" s="273"/>
      <c r="NFK96" s="273"/>
      <c r="NFL96"/>
      <c r="NFM96" s="110"/>
      <c r="NFN96" s="91"/>
      <c r="NFO96" s="261"/>
      <c r="NFP96" s="261"/>
      <c r="NFQ96" s="261"/>
      <c r="NFR96" s="273"/>
      <c r="NFS96" s="273"/>
      <c r="NFT96"/>
      <c r="NFU96" s="110"/>
      <c r="NFV96" s="91"/>
      <c r="NFW96" s="261"/>
      <c r="NFX96" s="261"/>
      <c r="NFY96" s="261"/>
      <c r="NFZ96" s="273"/>
      <c r="NGA96" s="273"/>
      <c r="NGB96"/>
      <c r="NGC96" s="110"/>
      <c r="NGD96" s="91"/>
      <c r="NGE96" s="261"/>
      <c r="NGF96" s="261"/>
      <c r="NGG96" s="261"/>
      <c r="NGH96" s="273"/>
      <c r="NGI96" s="273"/>
      <c r="NGJ96"/>
      <c r="NGK96" s="110"/>
      <c r="NGL96" s="91"/>
      <c r="NGM96" s="261"/>
      <c r="NGN96" s="261"/>
      <c r="NGO96" s="261"/>
      <c r="NGP96" s="273"/>
      <c r="NGQ96" s="273"/>
      <c r="NGR96"/>
      <c r="NGS96" s="110"/>
      <c r="NGT96" s="91"/>
      <c r="NGU96" s="261"/>
      <c r="NGV96" s="261"/>
      <c r="NGW96" s="261"/>
      <c r="NGX96" s="273"/>
      <c r="NGY96" s="273"/>
      <c r="NGZ96"/>
      <c r="NHA96" s="110"/>
      <c r="NHB96" s="91"/>
      <c r="NHC96" s="261"/>
      <c r="NHD96" s="261"/>
      <c r="NHE96" s="261"/>
      <c r="NHF96" s="273"/>
      <c r="NHG96" s="273"/>
      <c r="NHH96"/>
      <c r="NHI96" s="110"/>
      <c r="NHJ96" s="91"/>
      <c r="NHK96" s="261"/>
      <c r="NHL96" s="261"/>
      <c r="NHM96" s="261"/>
      <c r="NHN96" s="273"/>
      <c r="NHO96" s="273"/>
      <c r="NHP96"/>
      <c r="NHQ96" s="110"/>
      <c r="NHR96" s="91"/>
      <c r="NHS96" s="261"/>
      <c r="NHT96" s="261"/>
      <c r="NHU96" s="261"/>
      <c r="NHV96" s="273"/>
      <c r="NHW96" s="273"/>
      <c r="NHX96"/>
      <c r="NHY96" s="110"/>
      <c r="NHZ96" s="91"/>
      <c r="NIA96" s="261"/>
      <c r="NIB96" s="261"/>
      <c r="NIC96" s="261"/>
      <c r="NID96" s="273"/>
      <c r="NIE96" s="273"/>
      <c r="NIF96"/>
      <c r="NIG96" s="110"/>
      <c r="NIH96" s="91"/>
      <c r="NII96" s="261"/>
      <c r="NIJ96" s="261"/>
      <c r="NIK96" s="261"/>
      <c r="NIL96" s="273"/>
      <c r="NIM96" s="273"/>
      <c r="NIN96"/>
      <c r="NIO96" s="110"/>
      <c r="NIP96" s="91"/>
      <c r="NIQ96" s="261"/>
      <c r="NIR96" s="261"/>
      <c r="NIS96" s="261"/>
      <c r="NIT96" s="273"/>
      <c r="NIU96" s="273"/>
      <c r="NIV96"/>
      <c r="NIW96" s="110"/>
      <c r="NIX96" s="91"/>
      <c r="NIY96" s="261"/>
      <c r="NIZ96" s="261"/>
      <c r="NJA96" s="261"/>
      <c r="NJB96" s="273"/>
      <c r="NJC96" s="273"/>
      <c r="NJD96"/>
      <c r="NJE96" s="110"/>
      <c r="NJF96" s="91"/>
      <c r="NJG96" s="261"/>
      <c r="NJH96" s="261"/>
      <c r="NJI96" s="261"/>
      <c r="NJJ96" s="273"/>
      <c r="NJK96" s="273"/>
      <c r="NJL96"/>
      <c r="NJM96" s="110"/>
      <c r="NJN96" s="91"/>
      <c r="NJO96" s="261"/>
      <c r="NJP96" s="261"/>
      <c r="NJQ96" s="261"/>
      <c r="NJR96" s="273"/>
      <c r="NJS96" s="273"/>
      <c r="NJT96"/>
      <c r="NJU96" s="110"/>
      <c r="NJV96" s="91"/>
      <c r="NJW96" s="261"/>
      <c r="NJX96" s="261"/>
      <c r="NJY96" s="261"/>
      <c r="NJZ96" s="273"/>
      <c r="NKA96" s="273"/>
      <c r="NKB96"/>
      <c r="NKC96" s="110"/>
      <c r="NKD96" s="91"/>
      <c r="NKE96" s="261"/>
      <c r="NKF96" s="261"/>
      <c r="NKG96" s="261"/>
      <c r="NKH96" s="273"/>
      <c r="NKI96" s="273"/>
      <c r="NKJ96"/>
      <c r="NKK96" s="110"/>
      <c r="NKL96" s="91"/>
      <c r="NKM96" s="261"/>
      <c r="NKN96" s="261"/>
      <c r="NKO96" s="261"/>
      <c r="NKP96" s="273"/>
      <c r="NKQ96" s="273"/>
      <c r="NKR96"/>
      <c r="NKS96" s="110"/>
      <c r="NKT96" s="91"/>
      <c r="NKU96" s="261"/>
      <c r="NKV96" s="261"/>
      <c r="NKW96" s="261"/>
      <c r="NKX96" s="273"/>
      <c r="NKY96" s="273"/>
      <c r="NKZ96"/>
      <c r="NLA96" s="110"/>
      <c r="NLB96" s="91"/>
      <c r="NLC96" s="261"/>
      <c r="NLD96" s="261"/>
      <c r="NLE96" s="261"/>
      <c r="NLF96" s="273"/>
      <c r="NLG96" s="273"/>
      <c r="NLH96"/>
      <c r="NLI96" s="110"/>
      <c r="NLJ96" s="91"/>
      <c r="NLK96" s="261"/>
      <c r="NLL96" s="261"/>
      <c r="NLM96" s="261"/>
      <c r="NLN96" s="273"/>
      <c r="NLO96" s="273"/>
      <c r="NLP96"/>
      <c r="NLQ96" s="110"/>
      <c r="NLR96" s="91"/>
      <c r="NLS96" s="261"/>
      <c r="NLT96" s="261"/>
      <c r="NLU96" s="261"/>
      <c r="NLV96" s="273"/>
      <c r="NLW96" s="273"/>
      <c r="NLX96"/>
      <c r="NLY96" s="110"/>
      <c r="NLZ96" s="91"/>
      <c r="NMA96" s="261"/>
      <c r="NMB96" s="261"/>
      <c r="NMC96" s="261"/>
      <c r="NMD96" s="273"/>
      <c r="NME96" s="273"/>
      <c r="NMF96"/>
      <c r="NMG96" s="110"/>
      <c r="NMH96" s="91"/>
      <c r="NMI96" s="261"/>
      <c r="NMJ96" s="261"/>
      <c r="NMK96" s="261"/>
      <c r="NML96" s="273"/>
      <c r="NMM96" s="273"/>
      <c r="NMN96"/>
      <c r="NMO96" s="110"/>
      <c r="NMP96" s="91"/>
      <c r="NMQ96" s="261"/>
      <c r="NMR96" s="261"/>
      <c r="NMS96" s="261"/>
      <c r="NMT96" s="273"/>
      <c r="NMU96" s="273"/>
      <c r="NMV96"/>
      <c r="NMW96" s="110"/>
      <c r="NMX96" s="91"/>
      <c r="NMY96" s="261"/>
      <c r="NMZ96" s="261"/>
      <c r="NNA96" s="261"/>
      <c r="NNB96" s="273"/>
      <c r="NNC96" s="273"/>
      <c r="NND96"/>
      <c r="NNE96" s="110"/>
      <c r="NNF96" s="91"/>
      <c r="NNG96" s="261"/>
      <c r="NNH96" s="261"/>
      <c r="NNI96" s="261"/>
      <c r="NNJ96" s="273"/>
      <c r="NNK96" s="273"/>
      <c r="NNL96"/>
      <c r="NNM96" s="110"/>
      <c r="NNN96" s="91"/>
      <c r="NNO96" s="261"/>
      <c r="NNP96" s="261"/>
      <c r="NNQ96" s="261"/>
      <c r="NNR96" s="273"/>
      <c r="NNS96" s="273"/>
      <c r="NNT96"/>
      <c r="NNU96" s="110"/>
      <c r="NNV96" s="91"/>
      <c r="NNW96" s="261"/>
      <c r="NNX96" s="261"/>
      <c r="NNY96" s="261"/>
      <c r="NNZ96" s="273"/>
      <c r="NOA96" s="273"/>
      <c r="NOB96"/>
      <c r="NOC96" s="110"/>
      <c r="NOD96" s="91"/>
      <c r="NOE96" s="261"/>
      <c r="NOF96" s="261"/>
      <c r="NOG96" s="261"/>
      <c r="NOH96" s="273"/>
      <c r="NOI96" s="273"/>
      <c r="NOJ96"/>
      <c r="NOK96" s="110"/>
      <c r="NOL96" s="91"/>
      <c r="NOM96" s="261"/>
      <c r="NON96" s="261"/>
      <c r="NOO96" s="261"/>
      <c r="NOP96" s="273"/>
      <c r="NOQ96" s="273"/>
      <c r="NOR96"/>
      <c r="NOS96" s="110"/>
      <c r="NOT96" s="91"/>
      <c r="NOU96" s="261"/>
      <c r="NOV96" s="261"/>
      <c r="NOW96" s="261"/>
      <c r="NOX96" s="273"/>
      <c r="NOY96" s="273"/>
      <c r="NOZ96"/>
      <c r="NPA96" s="110"/>
      <c r="NPB96" s="91"/>
      <c r="NPC96" s="261"/>
      <c r="NPD96" s="261"/>
      <c r="NPE96" s="261"/>
      <c r="NPF96" s="273"/>
      <c r="NPG96" s="273"/>
      <c r="NPH96"/>
      <c r="NPI96" s="110"/>
      <c r="NPJ96" s="91"/>
      <c r="NPK96" s="261"/>
      <c r="NPL96" s="261"/>
      <c r="NPM96" s="261"/>
      <c r="NPN96" s="273"/>
      <c r="NPO96" s="273"/>
      <c r="NPP96"/>
      <c r="NPQ96" s="110"/>
      <c r="NPR96" s="91"/>
      <c r="NPS96" s="261"/>
      <c r="NPT96" s="261"/>
      <c r="NPU96" s="261"/>
      <c r="NPV96" s="273"/>
      <c r="NPW96" s="273"/>
      <c r="NPX96"/>
      <c r="NPY96" s="110"/>
      <c r="NPZ96" s="91"/>
      <c r="NQA96" s="261"/>
      <c r="NQB96" s="261"/>
      <c r="NQC96" s="261"/>
      <c r="NQD96" s="273"/>
      <c r="NQE96" s="273"/>
      <c r="NQF96"/>
      <c r="NQG96" s="110"/>
      <c r="NQH96" s="91"/>
      <c r="NQI96" s="261"/>
      <c r="NQJ96" s="261"/>
      <c r="NQK96" s="261"/>
      <c r="NQL96" s="273"/>
      <c r="NQM96" s="273"/>
      <c r="NQN96"/>
      <c r="NQO96" s="110"/>
      <c r="NQP96" s="91"/>
      <c r="NQQ96" s="261"/>
      <c r="NQR96" s="261"/>
      <c r="NQS96" s="261"/>
      <c r="NQT96" s="273"/>
      <c r="NQU96" s="273"/>
      <c r="NQV96"/>
      <c r="NQW96" s="110"/>
      <c r="NQX96" s="91"/>
      <c r="NQY96" s="261"/>
      <c r="NQZ96" s="261"/>
      <c r="NRA96" s="261"/>
      <c r="NRB96" s="273"/>
      <c r="NRC96" s="273"/>
      <c r="NRD96"/>
      <c r="NRE96" s="110"/>
      <c r="NRF96" s="91"/>
      <c r="NRG96" s="261"/>
      <c r="NRH96" s="261"/>
      <c r="NRI96" s="261"/>
      <c r="NRJ96" s="273"/>
      <c r="NRK96" s="273"/>
      <c r="NRL96"/>
      <c r="NRM96" s="110"/>
      <c r="NRN96" s="91"/>
      <c r="NRO96" s="261"/>
      <c r="NRP96" s="261"/>
      <c r="NRQ96" s="261"/>
      <c r="NRR96" s="273"/>
      <c r="NRS96" s="273"/>
      <c r="NRT96"/>
      <c r="NRU96" s="110"/>
      <c r="NRV96" s="91"/>
      <c r="NRW96" s="261"/>
      <c r="NRX96" s="261"/>
      <c r="NRY96" s="261"/>
      <c r="NRZ96" s="273"/>
      <c r="NSA96" s="273"/>
      <c r="NSB96"/>
      <c r="NSC96" s="110"/>
      <c r="NSD96" s="91"/>
      <c r="NSE96" s="261"/>
      <c r="NSF96" s="261"/>
      <c r="NSG96" s="261"/>
      <c r="NSH96" s="273"/>
      <c r="NSI96" s="273"/>
      <c r="NSJ96"/>
      <c r="NSK96" s="110"/>
      <c r="NSL96" s="91"/>
      <c r="NSM96" s="261"/>
      <c r="NSN96" s="261"/>
      <c r="NSO96" s="261"/>
      <c r="NSP96" s="273"/>
      <c r="NSQ96" s="273"/>
      <c r="NSR96"/>
      <c r="NSS96" s="110"/>
      <c r="NST96" s="91"/>
      <c r="NSU96" s="261"/>
      <c r="NSV96" s="261"/>
      <c r="NSW96" s="261"/>
      <c r="NSX96" s="273"/>
      <c r="NSY96" s="273"/>
      <c r="NSZ96"/>
      <c r="NTA96" s="110"/>
      <c r="NTB96" s="91"/>
      <c r="NTC96" s="261"/>
      <c r="NTD96" s="261"/>
      <c r="NTE96" s="261"/>
      <c r="NTF96" s="273"/>
      <c r="NTG96" s="273"/>
      <c r="NTH96"/>
      <c r="NTI96" s="110"/>
      <c r="NTJ96" s="91"/>
      <c r="NTK96" s="261"/>
      <c r="NTL96" s="261"/>
      <c r="NTM96" s="261"/>
      <c r="NTN96" s="273"/>
      <c r="NTO96" s="273"/>
      <c r="NTP96"/>
      <c r="NTQ96" s="110"/>
      <c r="NTR96" s="91"/>
      <c r="NTS96" s="261"/>
      <c r="NTT96" s="261"/>
      <c r="NTU96" s="261"/>
      <c r="NTV96" s="273"/>
      <c r="NTW96" s="273"/>
      <c r="NTX96"/>
      <c r="NTY96" s="110"/>
      <c r="NTZ96" s="91"/>
      <c r="NUA96" s="261"/>
      <c r="NUB96" s="261"/>
      <c r="NUC96" s="261"/>
      <c r="NUD96" s="273"/>
      <c r="NUE96" s="273"/>
      <c r="NUF96"/>
      <c r="NUG96" s="110"/>
      <c r="NUH96" s="91"/>
      <c r="NUI96" s="261"/>
      <c r="NUJ96" s="261"/>
      <c r="NUK96" s="261"/>
      <c r="NUL96" s="273"/>
      <c r="NUM96" s="273"/>
      <c r="NUN96"/>
      <c r="NUO96" s="110"/>
      <c r="NUP96" s="91"/>
      <c r="NUQ96" s="261"/>
      <c r="NUR96" s="261"/>
      <c r="NUS96" s="261"/>
      <c r="NUT96" s="273"/>
      <c r="NUU96" s="273"/>
      <c r="NUV96"/>
      <c r="NUW96" s="110"/>
      <c r="NUX96" s="91"/>
      <c r="NUY96" s="261"/>
      <c r="NUZ96" s="261"/>
      <c r="NVA96" s="261"/>
      <c r="NVB96" s="273"/>
      <c r="NVC96" s="273"/>
      <c r="NVD96"/>
      <c r="NVE96" s="110"/>
      <c r="NVF96" s="91"/>
      <c r="NVG96" s="261"/>
      <c r="NVH96" s="261"/>
      <c r="NVI96" s="261"/>
      <c r="NVJ96" s="273"/>
      <c r="NVK96" s="273"/>
      <c r="NVL96"/>
      <c r="NVM96" s="110"/>
      <c r="NVN96" s="91"/>
      <c r="NVO96" s="261"/>
      <c r="NVP96" s="261"/>
      <c r="NVQ96" s="261"/>
      <c r="NVR96" s="273"/>
      <c r="NVS96" s="273"/>
      <c r="NVT96"/>
      <c r="NVU96" s="110"/>
      <c r="NVV96" s="91"/>
      <c r="NVW96" s="261"/>
      <c r="NVX96" s="261"/>
      <c r="NVY96" s="261"/>
      <c r="NVZ96" s="273"/>
      <c r="NWA96" s="273"/>
      <c r="NWB96"/>
      <c r="NWC96" s="110"/>
      <c r="NWD96" s="91"/>
      <c r="NWE96" s="261"/>
      <c r="NWF96" s="261"/>
      <c r="NWG96" s="261"/>
      <c r="NWH96" s="273"/>
      <c r="NWI96" s="273"/>
      <c r="NWJ96"/>
      <c r="NWK96" s="110"/>
      <c r="NWL96" s="91"/>
      <c r="NWM96" s="261"/>
      <c r="NWN96" s="261"/>
      <c r="NWO96" s="261"/>
      <c r="NWP96" s="273"/>
      <c r="NWQ96" s="273"/>
      <c r="NWR96"/>
      <c r="NWS96" s="110"/>
      <c r="NWT96" s="91"/>
      <c r="NWU96" s="261"/>
      <c r="NWV96" s="261"/>
      <c r="NWW96" s="261"/>
      <c r="NWX96" s="273"/>
      <c r="NWY96" s="273"/>
      <c r="NWZ96"/>
      <c r="NXA96" s="110"/>
      <c r="NXB96" s="91"/>
      <c r="NXC96" s="261"/>
      <c r="NXD96" s="261"/>
      <c r="NXE96" s="261"/>
      <c r="NXF96" s="273"/>
      <c r="NXG96" s="273"/>
      <c r="NXH96"/>
      <c r="NXI96" s="110"/>
      <c r="NXJ96" s="91"/>
      <c r="NXK96" s="261"/>
      <c r="NXL96" s="261"/>
      <c r="NXM96" s="261"/>
      <c r="NXN96" s="273"/>
      <c r="NXO96" s="273"/>
      <c r="NXP96"/>
      <c r="NXQ96" s="110"/>
      <c r="NXR96" s="91"/>
      <c r="NXS96" s="261"/>
      <c r="NXT96" s="261"/>
      <c r="NXU96" s="261"/>
      <c r="NXV96" s="273"/>
      <c r="NXW96" s="273"/>
      <c r="NXX96"/>
      <c r="NXY96" s="110"/>
      <c r="NXZ96" s="91"/>
      <c r="NYA96" s="261"/>
      <c r="NYB96" s="261"/>
      <c r="NYC96" s="261"/>
      <c r="NYD96" s="273"/>
      <c r="NYE96" s="273"/>
      <c r="NYF96"/>
      <c r="NYG96" s="110"/>
      <c r="NYH96" s="91"/>
      <c r="NYI96" s="261"/>
      <c r="NYJ96" s="261"/>
      <c r="NYK96" s="261"/>
      <c r="NYL96" s="273"/>
      <c r="NYM96" s="273"/>
      <c r="NYN96"/>
      <c r="NYO96" s="110"/>
      <c r="NYP96" s="91"/>
      <c r="NYQ96" s="261"/>
      <c r="NYR96" s="261"/>
      <c r="NYS96" s="261"/>
      <c r="NYT96" s="273"/>
      <c r="NYU96" s="273"/>
      <c r="NYV96"/>
      <c r="NYW96" s="110"/>
      <c r="NYX96" s="91"/>
      <c r="NYY96" s="261"/>
      <c r="NYZ96" s="261"/>
      <c r="NZA96" s="261"/>
      <c r="NZB96" s="273"/>
      <c r="NZC96" s="273"/>
      <c r="NZD96"/>
      <c r="NZE96" s="110"/>
      <c r="NZF96" s="91"/>
      <c r="NZG96" s="261"/>
      <c r="NZH96" s="261"/>
      <c r="NZI96" s="261"/>
      <c r="NZJ96" s="273"/>
      <c r="NZK96" s="273"/>
      <c r="NZL96"/>
      <c r="NZM96" s="110"/>
      <c r="NZN96" s="91"/>
      <c r="NZO96" s="261"/>
      <c r="NZP96" s="261"/>
      <c r="NZQ96" s="261"/>
      <c r="NZR96" s="273"/>
      <c r="NZS96" s="273"/>
      <c r="NZT96"/>
      <c r="NZU96" s="110"/>
      <c r="NZV96" s="91"/>
      <c r="NZW96" s="261"/>
      <c r="NZX96" s="261"/>
      <c r="NZY96" s="261"/>
      <c r="NZZ96" s="273"/>
      <c r="OAA96" s="273"/>
      <c r="OAB96"/>
      <c r="OAC96" s="110"/>
      <c r="OAD96" s="91"/>
      <c r="OAE96" s="261"/>
      <c r="OAF96" s="261"/>
      <c r="OAG96" s="261"/>
      <c r="OAH96" s="273"/>
      <c r="OAI96" s="273"/>
      <c r="OAJ96"/>
      <c r="OAK96" s="110"/>
      <c r="OAL96" s="91"/>
      <c r="OAM96" s="261"/>
      <c r="OAN96" s="261"/>
      <c r="OAO96" s="261"/>
      <c r="OAP96" s="273"/>
      <c r="OAQ96" s="273"/>
      <c r="OAR96"/>
      <c r="OAS96" s="110"/>
      <c r="OAT96" s="91"/>
      <c r="OAU96" s="261"/>
      <c r="OAV96" s="261"/>
      <c r="OAW96" s="261"/>
      <c r="OAX96" s="273"/>
      <c r="OAY96" s="273"/>
      <c r="OAZ96"/>
      <c r="OBA96" s="110"/>
      <c r="OBB96" s="91"/>
      <c r="OBC96" s="261"/>
      <c r="OBD96" s="261"/>
      <c r="OBE96" s="261"/>
      <c r="OBF96" s="273"/>
      <c r="OBG96" s="273"/>
      <c r="OBH96"/>
      <c r="OBI96" s="110"/>
      <c r="OBJ96" s="91"/>
      <c r="OBK96" s="261"/>
      <c r="OBL96" s="261"/>
      <c r="OBM96" s="261"/>
      <c r="OBN96" s="273"/>
      <c r="OBO96" s="273"/>
      <c r="OBP96"/>
      <c r="OBQ96" s="110"/>
      <c r="OBR96" s="91"/>
      <c r="OBS96" s="261"/>
      <c r="OBT96" s="261"/>
      <c r="OBU96" s="261"/>
      <c r="OBV96" s="273"/>
      <c r="OBW96" s="273"/>
      <c r="OBX96"/>
      <c r="OBY96" s="110"/>
      <c r="OBZ96" s="91"/>
      <c r="OCA96" s="261"/>
      <c r="OCB96" s="261"/>
      <c r="OCC96" s="261"/>
      <c r="OCD96" s="273"/>
      <c r="OCE96" s="273"/>
      <c r="OCF96"/>
      <c r="OCG96" s="110"/>
      <c r="OCH96" s="91"/>
      <c r="OCI96" s="261"/>
      <c r="OCJ96" s="261"/>
      <c r="OCK96" s="261"/>
      <c r="OCL96" s="273"/>
      <c r="OCM96" s="273"/>
      <c r="OCN96"/>
      <c r="OCO96" s="110"/>
      <c r="OCP96" s="91"/>
      <c r="OCQ96" s="261"/>
      <c r="OCR96" s="261"/>
      <c r="OCS96" s="261"/>
      <c r="OCT96" s="273"/>
      <c r="OCU96" s="273"/>
      <c r="OCV96"/>
      <c r="OCW96" s="110"/>
      <c r="OCX96" s="91"/>
      <c r="OCY96" s="261"/>
      <c r="OCZ96" s="261"/>
      <c r="ODA96" s="261"/>
      <c r="ODB96" s="273"/>
      <c r="ODC96" s="273"/>
      <c r="ODD96"/>
      <c r="ODE96" s="110"/>
      <c r="ODF96" s="91"/>
      <c r="ODG96" s="261"/>
      <c r="ODH96" s="261"/>
      <c r="ODI96" s="261"/>
      <c r="ODJ96" s="273"/>
      <c r="ODK96" s="273"/>
      <c r="ODL96"/>
      <c r="ODM96" s="110"/>
      <c r="ODN96" s="91"/>
      <c r="ODO96" s="261"/>
      <c r="ODP96" s="261"/>
      <c r="ODQ96" s="261"/>
      <c r="ODR96" s="273"/>
      <c r="ODS96" s="273"/>
      <c r="ODT96"/>
      <c r="ODU96" s="110"/>
      <c r="ODV96" s="91"/>
      <c r="ODW96" s="261"/>
      <c r="ODX96" s="261"/>
      <c r="ODY96" s="261"/>
      <c r="ODZ96" s="273"/>
      <c r="OEA96" s="273"/>
      <c r="OEB96"/>
      <c r="OEC96" s="110"/>
      <c r="OED96" s="91"/>
      <c r="OEE96" s="261"/>
      <c r="OEF96" s="261"/>
      <c r="OEG96" s="261"/>
      <c r="OEH96" s="273"/>
      <c r="OEI96" s="273"/>
      <c r="OEJ96"/>
      <c r="OEK96" s="110"/>
      <c r="OEL96" s="91"/>
      <c r="OEM96" s="261"/>
      <c r="OEN96" s="261"/>
      <c r="OEO96" s="261"/>
      <c r="OEP96" s="273"/>
      <c r="OEQ96" s="273"/>
      <c r="OER96"/>
      <c r="OES96" s="110"/>
      <c r="OET96" s="91"/>
      <c r="OEU96" s="261"/>
      <c r="OEV96" s="261"/>
      <c r="OEW96" s="261"/>
      <c r="OEX96" s="273"/>
      <c r="OEY96" s="273"/>
      <c r="OEZ96"/>
      <c r="OFA96" s="110"/>
      <c r="OFB96" s="91"/>
      <c r="OFC96" s="261"/>
      <c r="OFD96" s="261"/>
      <c r="OFE96" s="261"/>
      <c r="OFF96" s="273"/>
      <c r="OFG96" s="273"/>
      <c r="OFH96"/>
      <c r="OFI96" s="110"/>
      <c r="OFJ96" s="91"/>
      <c r="OFK96" s="261"/>
      <c r="OFL96" s="261"/>
      <c r="OFM96" s="261"/>
      <c r="OFN96" s="273"/>
      <c r="OFO96" s="273"/>
      <c r="OFP96"/>
      <c r="OFQ96" s="110"/>
      <c r="OFR96" s="91"/>
      <c r="OFS96" s="261"/>
      <c r="OFT96" s="261"/>
      <c r="OFU96" s="261"/>
      <c r="OFV96" s="273"/>
      <c r="OFW96" s="273"/>
      <c r="OFX96"/>
      <c r="OFY96" s="110"/>
      <c r="OFZ96" s="91"/>
      <c r="OGA96" s="261"/>
      <c r="OGB96" s="261"/>
      <c r="OGC96" s="261"/>
      <c r="OGD96" s="273"/>
      <c r="OGE96" s="273"/>
      <c r="OGF96"/>
      <c r="OGG96" s="110"/>
      <c r="OGH96" s="91"/>
      <c r="OGI96" s="261"/>
      <c r="OGJ96" s="261"/>
      <c r="OGK96" s="261"/>
      <c r="OGL96" s="273"/>
      <c r="OGM96" s="273"/>
      <c r="OGN96"/>
      <c r="OGO96" s="110"/>
      <c r="OGP96" s="91"/>
      <c r="OGQ96" s="261"/>
      <c r="OGR96" s="261"/>
      <c r="OGS96" s="261"/>
      <c r="OGT96" s="273"/>
      <c r="OGU96" s="273"/>
      <c r="OGV96"/>
      <c r="OGW96" s="110"/>
      <c r="OGX96" s="91"/>
      <c r="OGY96" s="261"/>
      <c r="OGZ96" s="261"/>
      <c r="OHA96" s="261"/>
      <c r="OHB96" s="273"/>
      <c r="OHC96" s="273"/>
      <c r="OHD96"/>
      <c r="OHE96" s="110"/>
      <c r="OHF96" s="91"/>
      <c r="OHG96" s="261"/>
      <c r="OHH96" s="261"/>
      <c r="OHI96" s="261"/>
      <c r="OHJ96" s="273"/>
      <c r="OHK96" s="273"/>
      <c r="OHL96"/>
      <c r="OHM96" s="110"/>
      <c r="OHN96" s="91"/>
      <c r="OHO96" s="261"/>
      <c r="OHP96" s="261"/>
      <c r="OHQ96" s="261"/>
      <c r="OHR96" s="273"/>
      <c r="OHS96" s="273"/>
      <c r="OHT96"/>
      <c r="OHU96" s="110"/>
      <c r="OHV96" s="91"/>
      <c r="OHW96" s="261"/>
      <c r="OHX96" s="261"/>
      <c r="OHY96" s="261"/>
      <c r="OHZ96" s="273"/>
      <c r="OIA96" s="273"/>
      <c r="OIB96"/>
      <c r="OIC96" s="110"/>
      <c r="OID96" s="91"/>
      <c r="OIE96" s="261"/>
      <c r="OIF96" s="261"/>
      <c r="OIG96" s="261"/>
      <c r="OIH96" s="273"/>
      <c r="OII96" s="273"/>
      <c r="OIJ96"/>
      <c r="OIK96" s="110"/>
      <c r="OIL96" s="91"/>
      <c r="OIM96" s="261"/>
      <c r="OIN96" s="261"/>
      <c r="OIO96" s="261"/>
      <c r="OIP96" s="273"/>
      <c r="OIQ96" s="273"/>
      <c r="OIR96"/>
      <c r="OIS96" s="110"/>
      <c r="OIT96" s="91"/>
      <c r="OIU96" s="261"/>
      <c r="OIV96" s="261"/>
      <c r="OIW96" s="261"/>
      <c r="OIX96" s="273"/>
      <c r="OIY96" s="273"/>
      <c r="OIZ96"/>
      <c r="OJA96" s="110"/>
      <c r="OJB96" s="91"/>
      <c r="OJC96" s="261"/>
      <c r="OJD96" s="261"/>
      <c r="OJE96" s="261"/>
      <c r="OJF96" s="273"/>
      <c r="OJG96" s="273"/>
      <c r="OJH96"/>
      <c r="OJI96" s="110"/>
      <c r="OJJ96" s="91"/>
      <c r="OJK96" s="261"/>
      <c r="OJL96" s="261"/>
      <c r="OJM96" s="261"/>
      <c r="OJN96" s="273"/>
      <c r="OJO96" s="273"/>
      <c r="OJP96"/>
      <c r="OJQ96" s="110"/>
      <c r="OJR96" s="91"/>
      <c r="OJS96" s="261"/>
      <c r="OJT96" s="261"/>
      <c r="OJU96" s="261"/>
      <c r="OJV96" s="273"/>
      <c r="OJW96" s="273"/>
      <c r="OJX96"/>
      <c r="OJY96" s="110"/>
      <c r="OJZ96" s="91"/>
      <c r="OKA96" s="261"/>
      <c r="OKB96" s="261"/>
      <c r="OKC96" s="261"/>
      <c r="OKD96" s="273"/>
      <c r="OKE96" s="273"/>
      <c r="OKF96"/>
      <c r="OKG96" s="110"/>
      <c r="OKH96" s="91"/>
      <c r="OKI96" s="261"/>
      <c r="OKJ96" s="261"/>
      <c r="OKK96" s="261"/>
      <c r="OKL96" s="273"/>
      <c r="OKM96" s="273"/>
      <c r="OKN96"/>
      <c r="OKO96" s="110"/>
      <c r="OKP96" s="91"/>
      <c r="OKQ96" s="261"/>
      <c r="OKR96" s="261"/>
      <c r="OKS96" s="261"/>
      <c r="OKT96" s="273"/>
      <c r="OKU96" s="273"/>
      <c r="OKV96"/>
      <c r="OKW96" s="110"/>
      <c r="OKX96" s="91"/>
      <c r="OKY96" s="261"/>
      <c r="OKZ96" s="261"/>
      <c r="OLA96" s="261"/>
      <c r="OLB96" s="273"/>
      <c r="OLC96" s="273"/>
      <c r="OLD96"/>
      <c r="OLE96" s="110"/>
      <c r="OLF96" s="91"/>
      <c r="OLG96" s="261"/>
      <c r="OLH96" s="261"/>
      <c r="OLI96" s="261"/>
      <c r="OLJ96" s="273"/>
      <c r="OLK96" s="273"/>
      <c r="OLL96"/>
      <c r="OLM96" s="110"/>
      <c r="OLN96" s="91"/>
      <c r="OLO96" s="261"/>
      <c r="OLP96" s="261"/>
      <c r="OLQ96" s="261"/>
      <c r="OLR96" s="273"/>
      <c r="OLS96" s="273"/>
      <c r="OLT96"/>
      <c r="OLU96" s="110"/>
      <c r="OLV96" s="91"/>
      <c r="OLW96" s="261"/>
      <c r="OLX96" s="261"/>
      <c r="OLY96" s="261"/>
      <c r="OLZ96" s="273"/>
      <c r="OMA96" s="273"/>
      <c r="OMB96"/>
      <c r="OMC96" s="110"/>
      <c r="OMD96" s="91"/>
      <c r="OME96" s="261"/>
      <c r="OMF96" s="261"/>
      <c r="OMG96" s="261"/>
      <c r="OMH96" s="273"/>
      <c r="OMI96" s="273"/>
      <c r="OMJ96"/>
      <c r="OMK96" s="110"/>
      <c r="OML96" s="91"/>
      <c r="OMM96" s="261"/>
      <c r="OMN96" s="261"/>
      <c r="OMO96" s="261"/>
      <c r="OMP96" s="273"/>
      <c r="OMQ96" s="273"/>
      <c r="OMR96"/>
      <c r="OMS96" s="110"/>
      <c r="OMT96" s="91"/>
      <c r="OMU96" s="261"/>
      <c r="OMV96" s="261"/>
      <c r="OMW96" s="261"/>
      <c r="OMX96" s="273"/>
      <c r="OMY96" s="273"/>
      <c r="OMZ96"/>
      <c r="ONA96" s="110"/>
      <c r="ONB96" s="91"/>
      <c r="ONC96" s="261"/>
      <c r="OND96" s="261"/>
      <c r="ONE96" s="261"/>
      <c r="ONF96" s="273"/>
      <c r="ONG96" s="273"/>
      <c r="ONH96"/>
      <c r="ONI96" s="110"/>
      <c r="ONJ96" s="91"/>
      <c r="ONK96" s="261"/>
      <c r="ONL96" s="261"/>
      <c r="ONM96" s="261"/>
      <c r="ONN96" s="273"/>
      <c r="ONO96" s="273"/>
      <c r="ONP96"/>
      <c r="ONQ96" s="110"/>
      <c r="ONR96" s="91"/>
      <c r="ONS96" s="261"/>
      <c r="ONT96" s="261"/>
      <c r="ONU96" s="261"/>
      <c r="ONV96" s="273"/>
      <c r="ONW96" s="273"/>
      <c r="ONX96"/>
      <c r="ONY96" s="110"/>
      <c r="ONZ96" s="91"/>
      <c r="OOA96" s="261"/>
      <c r="OOB96" s="261"/>
      <c r="OOC96" s="261"/>
      <c r="OOD96" s="273"/>
      <c r="OOE96" s="273"/>
      <c r="OOF96"/>
      <c r="OOG96" s="110"/>
      <c r="OOH96" s="91"/>
      <c r="OOI96" s="261"/>
      <c r="OOJ96" s="261"/>
      <c r="OOK96" s="261"/>
      <c r="OOL96" s="273"/>
      <c r="OOM96" s="273"/>
      <c r="OON96"/>
      <c r="OOO96" s="110"/>
      <c r="OOP96" s="91"/>
      <c r="OOQ96" s="261"/>
      <c r="OOR96" s="261"/>
      <c r="OOS96" s="261"/>
      <c r="OOT96" s="273"/>
      <c r="OOU96" s="273"/>
      <c r="OOV96"/>
      <c r="OOW96" s="110"/>
      <c r="OOX96" s="91"/>
      <c r="OOY96" s="261"/>
      <c r="OOZ96" s="261"/>
      <c r="OPA96" s="261"/>
      <c r="OPB96" s="273"/>
      <c r="OPC96" s="273"/>
      <c r="OPD96"/>
      <c r="OPE96" s="110"/>
      <c r="OPF96" s="91"/>
      <c r="OPG96" s="261"/>
      <c r="OPH96" s="261"/>
      <c r="OPI96" s="261"/>
      <c r="OPJ96" s="273"/>
      <c r="OPK96" s="273"/>
      <c r="OPL96"/>
      <c r="OPM96" s="110"/>
      <c r="OPN96" s="91"/>
      <c r="OPO96" s="261"/>
      <c r="OPP96" s="261"/>
      <c r="OPQ96" s="261"/>
      <c r="OPR96" s="273"/>
      <c r="OPS96" s="273"/>
      <c r="OPT96"/>
      <c r="OPU96" s="110"/>
      <c r="OPV96" s="91"/>
      <c r="OPW96" s="261"/>
      <c r="OPX96" s="261"/>
      <c r="OPY96" s="261"/>
      <c r="OPZ96" s="273"/>
      <c r="OQA96" s="273"/>
      <c r="OQB96"/>
      <c r="OQC96" s="110"/>
      <c r="OQD96" s="91"/>
      <c r="OQE96" s="261"/>
      <c r="OQF96" s="261"/>
      <c r="OQG96" s="261"/>
      <c r="OQH96" s="273"/>
      <c r="OQI96" s="273"/>
      <c r="OQJ96"/>
      <c r="OQK96" s="110"/>
      <c r="OQL96" s="91"/>
      <c r="OQM96" s="261"/>
      <c r="OQN96" s="261"/>
      <c r="OQO96" s="261"/>
      <c r="OQP96" s="273"/>
      <c r="OQQ96" s="273"/>
      <c r="OQR96"/>
      <c r="OQS96" s="110"/>
      <c r="OQT96" s="91"/>
      <c r="OQU96" s="261"/>
      <c r="OQV96" s="261"/>
      <c r="OQW96" s="261"/>
      <c r="OQX96" s="273"/>
      <c r="OQY96" s="273"/>
      <c r="OQZ96"/>
      <c r="ORA96" s="110"/>
      <c r="ORB96" s="91"/>
      <c r="ORC96" s="261"/>
      <c r="ORD96" s="261"/>
      <c r="ORE96" s="261"/>
      <c r="ORF96" s="273"/>
      <c r="ORG96" s="273"/>
      <c r="ORH96"/>
      <c r="ORI96" s="110"/>
      <c r="ORJ96" s="91"/>
      <c r="ORK96" s="261"/>
      <c r="ORL96" s="261"/>
      <c r="ORM96" s="261"/>
      <c r="ORN96" s="273"/>
      <c r="ORO96" s="273"/>
      <c r="ORP96"/>
      <c r="ORQ96" s="110"/>
      <c r="ORR96" s="91"/>
      <c r="ORS96" s="261"/>
      <c r="ORT96" s="261"/>
      <c r="ORU96" s="261"/>
      <c r="ORV96" s="273"/>
      <c r="ORW96" s="273"/>
      <c r="ORX96"/>
      <c r="ORY96" s="110"/>
      <c r="ORZ96" s="91"/>
      <c r="OSA96" s="261"/>
      <c r="OSB96" s="261"/>
      <c r="OSC96" s="261"/>
      <c r="OSD96" s="273"/>
      <c r="OSE96" s="273"/>
      <c r="OSF96"/>
      <c r="OSG96" s="110"/>
      <c r="OSH96" s="91"/>
      <c r="OSI96" s="261"/>
      <c r="OSJ96" s="261"/>
      <c r="OSK96" s="261"/>
      <c r="OSL96" s="273"/>
      <c r="OSM96" s="273"/>
      <c r="OSN96"/>
      <c r="OSO96" s="110"/>
      <c r="OSP96" s="91"/>
      <c r="OSQ96" s="261"/>
      <c r="OSR96" s="261"/>
      <c r="OSS96" s="261"/>
      <c r="OST96" s="273"/>
      <c r="OSU96" s="273"/>
      <c r="OSV96"/>
      <c r="OSW96" s="110"/>
      <c r="OSX96" s="91"/>
      <c r="OSY96" s="261"/>
      <c r="OSZ96" s="261"/>
      <c r="OTA96" s="261"/>
      <c r="OTB96" s="273"/>
      <c r="OTC96" s="273"/>
      <c r="OTD96"/>
      <c r="OTE96" s="110"/>
      <c r="OTF96" s="91"/>
      <c r="OTG96" s="261"/>
      <c r="OTH96" s="261"/>
      <c r="OTI96" s="261"/>
      <c r="OTJ96" s="273"/>
      <c r="OTK96" s="273"/>
      <c r="OTL96"/>
      <c r="OTM96" s="110"/>
      <c r="OTN96" s="91"/>
      <c r="OTO96" s="261"/>
      <c r="OTP96" s="261"/>
      <c r="OTQ96" s="261"/>
      <c r="OTR96" s="273"/>
      <c r="OTS96" s="273"/>
      <c r="OTT96"/>
      <c r="OTU96" s="110"/>
      <c r="OTV96" s="91"/>
      <c r="OTW96" s="261"/>
      <c r="OTX96" s="261"/>
      <c r="OTY96" s="261"/>
      <c r="OTZ96" s="273"/>
      <c r="OUA96" s="273"/>
      <c r="OUB96"/>
      <c r="OUC96" s="110"/>
      <c r="OUD96" s="91"/>
      <c r="OUE96" s="261"/>
      <c r="OUF96" s="261"/>
      <c r="OUG96" s="261"/>
      <c r="OUH96" s="273"/>
      <c r="OUI96" s="273"/>
      <c r="OUJ96"/>
      <c r="OUK96" s="110"/>
      <c r="OUL96" s="91"/>
      <c r="OUM96" s="261"/>
      <c r="OUN96" s="261"/>
      <c r="OUO96" s="261"/>
      <c r="OUP96" s="273"/>
      <c r="OUQ96" s="273"/>
      <c r="OUR96"/>
      <c r="OUS96" s="110"/>
      <c r="OUT96" s="91"/>
      <c r="OUU96" s="261"/>
      <c r="OUV96" s="261"/>
      <c r="OUW96" s="261"/>
      <c r="OUX96" s="273"/>
      <c r="OUY96" s="273"/>
      <c r="OUZ96"/>
      <c r="OVA96" s="110"/>
      <c r="OVB96" s="91"/>
      <c r="OVC96" s="261"/>
      <c r="OVD96" s="261"/>
      <c r="OVE96" s="261"/>
      <c r="OVF96" s="273"/>
      <c r="OVG96" s="273"/>
      <c r="OVH96"/>
      <c r="OVI96" s="110"/>
      <c r="OVJ96" s="91"/>
      <c r="OVK96" s="261"/>
      <c r="OVL96" s="261"/>
      <c r="OVM96" s="261"/>
      <c r="OVN96" s="273"/>
      <c r="OVO96" s="273"/>
      <c r="OVP96"/>
      <c r="OVQ96" s="110"/>
      <c r="OVR96" s="91"/>
      <c r="OVS96" s="261"/>
      <c r="OVT96" s="261"/>
      <c r="OVU96" s="261"/>
      <c r="OVV96" s="273"/>
      <c r="OVW96" s="273"/>
      <c r="OVX96"/>
      <c r="OVY96" s="110"/>
      <c r="OVZ96" s="91"/>
      <c r="OWA96" s="261"/>
      <c r="OWB96" s="261"/>
      <c r="OWC96" s="261"/>
      <c r="OWD96" s="273"/>
      <c r="OWE96" s="273"/>
      <c r="OWF96"/>
      <c r="OWG96" s="110"/>
      <c r="OWH96" s="91"/>
      <c r="OWI96" s="261"/>
      <c r="OWJ96" s="261"/>
      <c r="OWK96" s="261"/>
      <c r="OWL96" s="273"/>
      <c r="OWM96" s="273"/>
      <c r="OWN96"/>
      <c r="OWO96" s="110"/>
      <c r="OWP96" s="91"/>
      <c r="OWQ96" s="261"/>
      <c r="OWR96" s="261"/>
      <c r="OWS96" s="261"/>
      <c r="OWT96" s="273"/>
      <c r="OWU96" s="273"/>
      <c r="OWV96"/>
      <c r="OWW96" s="110"/>
      <c r="OWX96" s="91"/>
      <c r="OWY96" s="261"/>
      <c r="OWZ96" s="261"/>
      <c r="OXA96" s="261"/>
      <c r="OXB96" s="273"/>
      <c r="OXC96" s="273"/>
      <c r="OXD96"/>
      <c r="OXE96" s="110"/>
      <c r="OXF96" s="91"/>
      <c r="OXG96" s="261"/>
      <c r="OXH96" s="261"/>
      <c r="OXI96" s="261"/>
      <c r="OXJ96" s="273"/>
      <c r="OXK96" s="273"/>
      <c r="OXL96"/>
      <c r="OXM96" s="110"/>
      <c r="OXN96" s="91"/>
      <c r="OXO96" s="261"/>
      <c r="OXP96" s="261"/>
      <c r="OXQ96" s="261"/>
      <c r="OXR96" s="273"/>
      <c r="OXS96" s="273"/>
      <c r="OXT96"/>
      <c r="OXU96" s="110"/>
      <c r="OXV96" s="91"/>
      <c r="OXW96" s="261"/>
      <c r="OXX96" s="261"/>
      <c r="OXY96" s="261"/>
      <c r="OXZ96" s="273"/>
      <c r="OYA96" s="273"/>
      <c r="OYB96"/>
      <c r="OYC96" s="110"/>
      <c r="OYD96" s="91"/>
      <c r="OYE96" s="261"/>
      <c r="OYF96" s="261"/>
      <c r="OYG96" s="261"/>
      <c r="OYH96" s="273"/>
      <c r="OYI96" s="273"/>
      <c r="OYJ96"/>
      <c r="OYK96" s="110"/>
      <c r="OYL96" s="91"/>
      <c r="OYM96" s="261"/>
      <c r="OYN96" s="261"/>
      <c r="OYO96" s="261"/>
      <c r="OYP96" s="273"/>
      <c r="OYQ96" s="273"/>
      <c r="OYR96"/>
      <c r="OYS96" s="110"/>
      <c r="OYT96" s="91"/>
      <c r="OYU96" s="261"/>
      <c r="OYV96" s="261"/>
      <c r="OYW96" s="261"/>
      <c r="OYX96" s="273"/>
      <c r="OYY96" s="273"/>
      <c r="OYZ96"/>
      <c r="OZA96" s="110"/>
      <c r="OZB96" s="91"/>
      <c r="OZC96" s="261"/>
      <c r="OZD96" s="261"/>
      <c r="OZE96" s="261"/>
      <c r="OZF96" s="273"/>
      <c r="OZG96" s="273"/>
      <c r="OZH96"/>
      <c r="OZI96" s="110"/>
      <c r="OZJ96" s="91"/>
      <c r="OZK96" s="261"/>
      <c r="OZL96" s="261"/>
      <c r="OZM96" s="261"/>
      <c r="OZN96" s="273"/>
      <c r="OZO96" s="273"/>
      <c r="OZP96"/>
      <c r="OZQ96" s="110"/>
      <c r="OZR96" s="91"/>
      <c r="OZS96" s="261"/>
      <c r="OZT96" s="261"/>
      <c r="OZU96" s="261"/>
      <c r="OZV96" s="273"/>
      <c r="OZW96" s="273"/>
      <c r="OZX96"/>
      <c r="OZY96" s="110"/>
      <c r="OZZ96" s="91"/>
      <c r="PAA96" s="261"/>
      <c r="PAB96" s="261"/>
      <c r="PAC96" s="261"/>
      <c r="PAD96" s="273"/>
      <c r="PAE96" s="273"/>
      <c r="PAF96"/>
      <c r="PAG96" s="110"/>
      <c r="PAH96" s="91"/>
      <c r="PAI96" s="261"/>
      <c r="PAJ96" s="261"/>
      <c r="PAK96" s="261"/>
      <c r="PAL96" s="273"/>
      <c r="PAM96" s="273"/>
      <c r="PAN96"/>
      <c r="PAO96" s="110"/>
      <c r="PAP96" s="91"/>
      <c r="PAQ96" s="261"/>
      <c r="PAR96" s="261"/>
      <c r="PAS96" s="261"/>
      <c r="PAT96" s="273"/>
      <c r="PAU96" s="273"/>
      <c r="PAV96"/>
      <c r="PAW96" s="110"/>
      <c r="PAX96" s="91"/>
      <c r="PAY96" s="261"/>
      <c r="PAZ96" s="261"/>
      <c r="PBA96" s="261"/>
      <c r="PBB96" s="273"/>
      <c r="PBC96" s="273"/>
      <c r="PBD96"/>
      <c r="PBE96" s="110"/>
      <c r="PBF96" s="91"/>
      <c r="PBG96" s="261"/>
      <c r="PBH96" s="261"/>
      <c r="PBI96" s="261"/>
      <c r="PBJ96" s="273"/>
      <c r="PBK96" s="273"/>
      <c r="PBL96"/>
      <c r="PBM96" s="110"/>
      <c r="PBN96" s="91"/>
      <c r="PBO96" s="261"/>
      <c r="PBP96" s="261"/>
      <c r="PBQ96" s="261"/>
      <c r="PBR96" s="273"/>
      <c r="PBS96" s="273"/>
      <c r="PBT96"/>
      <c r="PBU96" s="110"/>
      <c r="PBV96" s="91"/>
      <c r="PBW96" s="261"/>
      <c r="PBX96" s="261"/>
      <c r="PBY96" s="261"/>
      <c r="PBZ96" s="273"/>
      <c r="PCA96" s="273"/>
      <c r="PCB96"/>
      <c r="PCC96" s="110"/>
      <c r="PCD96" s="91"/>
      <c r="PCE96" s="261"/>
      <c r="PCF96" s="261"/>
      <c r="PCG96" s="261"/>
      <c r="PCH96" s="273"/>
      <c r="PCI96" s="273"/>
      <c r="PCJ96"/>
      <c r="PCK96" s="110"/>
      <c r="PCL96" s="91"/>
      <c r="PCM96" s="261"/>
      <c r="PCN96" s="261"/>
      <c r="PCO96" s="261"/>
      <c r="PCP96" s="273"/>
      <c r="PCQ96" s="273"/>
      <c r="PCR96"/>
      <c r="PCS96" s="110"/>
      <c r="PCT96" s="91"/>
      <c r="PCU96" s="261"/>
      <c r="PCV96" s="261"/>
      <c r="PCW96" s="261"/>
      <c r="PCX96" s="273"/>
      <c r="PCY96" s="273"/>
      <c r="PCZ96"/>
      <c r="PDA96" s="110"/>
      <c r="PDB96" s="91"/>
      <c r="PDC96" s="261"/>
      <c r="PDD96" s="261"/>
      <c r="PDE96" s="261"/>
      <c r="PDF96" s="273"/>
      <c r="PDG96" s="273"/>
      <c r="PDH96"/>
      <c r="PDI96" s="110"/>
      <c r="PDJ96" s="91"/>
      <c r="PDK96" s="261"/>
      <c r="PDL96" s="261"/>
      <c r="PDM96" s="261"/>
      <c r="PDN96" s="273"/>
      <c r="PDO96" s="273"/>
      <c r="PDP96"/>
      <c r="PDQ96" s="110"/>
      <c r="PDR96" s="91"/>
      <c r="PDS96" s="261"/>
      <c r="PDT96" s="261"/>
      <c r="PDU96" s="261"/>
      <c r="PDV96" s="273"/>
      <c r="PDW96" s="273"/>
      <c r="PDX96"/>
      <c r="PDY96" s="110"/>
      <c r="PDZ96" s="91"/>
      <c r="PEA96" s="261"/>
      <c r="PEB96" s="261"/>
      <c r="PEC96" s="261"/>
      <c r="PED96" s="273"/>
      <c r="PEE96" s="273"/>
      <c r="PEF96"/>
      <c r="PEG96" s="110"/>
      <c r="PEH96" s="91"/>
      <c r="PEI96" s="261"/>
      <c r="PEJ96" s="261"/>
      <c r="PEK96" s="261"/>
      <c r="PEL96" s="273"/>
      <c r="PEM96" s="273"/>
      <c r="PEN96"/>
      <c r="PEO96" s="110"/>
      <c r="PEP96" s="91"/>
      <c r="PEQ96" s="261"/>
      <c r="PER96" s="261"/>
      <c r="PES96" s="261"/>
      <c r="PET96" s="273"/>
      <c r="PEU96" s="273"/>
      <c r="PEV96"/>
      <c r="PEW96" s="110"/>
      <c r="PEX96" s="91"/>
      <c r="PEY96" s="261"/>
      <c r="PEZ96" s="261"/>
      <c r="PFA96" s="261"/>
      <c r="PFB96" s="273"/>
      <c r="PFC96" s="273"/>
      <c r="PFD96"/>
      <c r="PFE96" s="110"/>
      <c r="PFF96" s="91"/>
      <c r="PFG96" s="261"/>
      <c r="PFH96" s="261"/>
      <c r="PFI96" s="261"/>
      <c r="PFJ96" s="273"/>
      <c r="PFK96" s="273"/>
      <c r="PFL96"/>
      <c r="PFM96" s="110"/>
      <c r="PFN96" s="91"/>
      <c r="PFO96" s="261"/>
      <c r="PFP96" s="261"/>
      <c r="PFQ96" s="261"/>
      <c r="PFR96" s="273"/>
      <c r="PFS96" s="273"/>
      <c r="PFT96"/>
      <c r="PFU96" s="110"/>
      <c r="PFV96" s="91"/>
      <c r="PFW96" s="261"/>
      <c r="PFX96" s="261"/>
      <c r="PFY96" s="261"/>
      <c r="PFZ96" s="273"/>
      <c r="PGA96" s="273"/>
      <c r="PGB96"/>
      <c r="PGC96" s="110"/>
      <c r="PGD96" s="91"/>
      <c r="PGE96" s="261"/>
      <c r="PGF96" s="261"/>
      <c r="PGG96" s="261"/>
      <c r="PGH96" s="273"/>
      <c r="PGI96" s="273"/>
      <c r="PGJ96"/>
      <c r="PGK96" s="110"/>
      <c r="PGL96" s="91"/>
      <c r="PGM96" s="261"/>
      <c r="PGN96" s="261"/>
      <c r="PGO96" s="261"/>
      <c r="PGP96" s="273"/>
      <c r="PGQ96" s="273"/>
      <c r="PGR96"/>
      <c r="PGS96" s="110"/>
      <c r="PGT96" s="91"/>
      <c r="PGU96" s="261"/>
      <c r="PGV96" s="261"/>
      <c r="PGW96" s="261"/>
      <c r="PGX96" s="273"/>
      <c r="PGY96" s="273"/>
      <c r="PGZ96"/>
      <c r="PHA96" s="110"/>
      <c r="PHB96" s="91"/>
      <c r="PHC96" s="261"/>
      <c r="PHD96" s="261"/>
      <c r="PHE96" s="261"/>
      <c r="PHF96" s="273"/>
      <c r="PHG96" s="273"/>
      <c r="PHH96"/>
      <c r="PHI96" s="110"/>
      <c r="PHJ96" s="91"/>
      <c r="PHK96" s="261"/>
      <c r="PHL96" s="261"/>
      <c r="PHM96" s="261"/>
      <c r="PHN96" s="273"/>
      <c r="PHO96" s="273"/>
      <c r="PHP96"/>
      <c r="PHQ96" s="110"/>
      <c r="PHR96" s="91"/>
      <c r="PHS96" s="261"/>
      <c r="PHT96" s="261"/>
      <c r="PHU96" s="261"/>
      <c r="PHV96" s="273"/>
      <c r="PHW96" s="273"/>
      <c r="PHX96"/>
      <c r="PHY96" s="110"/>
      <c r="PHZ96" s="91"/>
      <c r="PIA96" s="261"/>
      <c r="PIB96" s="261"/>
      <c r="PIC96" s="261"/>
      <c r="PID96" s="273"/>
      <c r="PIE96" s="273"/>
      <c r="PIF96"/>
      <c r="PIG96" s="110"/>
      <c r="PIH96" s="91"/>
      <c r="PII96" s="261"/>
      <c r="PIJ96" s="261"/>
      <c r="PIK96" s="261"/>
      <c r="PIL96" s="273"/>
      <c r="PIM96" s="273"/>
      <c r="PIN96"/>
      <c r="PIO96" s="110"/>
      <c r="PIP96" s="91"/>
      <c r="PIQ96" s="261"/>
      <c r="PIR96" s="261"/>
      <c r="PIS96" s="261"/>
      <c r="PIT96" s="273"/>
      <c r="PIU96" s="273"/>
      <c r="PIV96"/>
      <c r="PIW96" s="110"/>
      <c r="PIX96" s="91"/>
      <c r="PIY96" s="261"/>
      <c r="PIZ96" s="261"/>
      <c r="PJA96" s="261"/>
      <c r="PJB96" s="273"/>
      <c r="PJC96" s="273"/>
      <c r="PJD96"/>
      <c r="PJE96" s="110"/>
      <c r="PJF96" s="91"/>
      <c r="PJG96" s="261"/>
      <c r="PJH96" s="261"/>
      <c r="PJI96" s="261"/>
      <c r="PJJ96" s="273"/>
      <c r="PJK96" s="273"/>
      <c r="PJL96"/>
      <c r="PJM96" s="110"/>
      <c r="PJN96" s="91"/>
      <c r="PJO96" s="261"/>
      <c r="PJP96" s="261"/>
      <c r="PJQ96" s="261"/>
      <c r="PJR96" s="273"/>
      <c r="PJS96" s="273"/>
      <c r="PJT96"/>
      <c r="PJU96" s="110"/>
      <c r="PJV96" s="91"/>
      <c r="PJW96" s="261"/>
      <c r="PJX96" s="261"/>
      <c r="PJY96" s="261"/>
      <c r="PJZ96" s="273"/>
      <c r="PKA96" s="273"/>
      <c r="PKB96"/>
      <c r="PKC96" s="110"/>
      <c r="PKD96" s="91"/>
      <c r="PKE96" s="261"/>
      <c r="PKF96" s="261"/>
      <c r="PKG96" s="261"/>
      <c r="PKH96" s="273"/>
      <c r="PKI96" s="273"/>
      <c r="PKJ96"/>
      <c r="PKK96" s="110"/>
      <c r="PKL96" s="91"/>
      <c r="PKM96" s="261"/>
      <c r="PKN96" s="261"/>
      <c r="PKO96" s="261"/>
      <c r="PKP96" s="273"/>
      <c r="PKQ96" s="273"/>
      <c r="PKR96"/>
      <c r="PKS96" s="110"/>
      <c r="PKT96" s="91"/>
      <c r="PKU96" s="261"/>
      <c r="PKV96" s="261"/>
      <c r="PKW96" s="261"/>
      <c r="PKX96" s="273"/>
      <c r="PKY96" s="273"/>
      <c r="PKZ96"/>
      <c r="PLA96" s="110"/>
      <c r="PLB96" s="91"/>
      <c r="PLC96" s="261"/>
      <c r="PLD96" s="261"/>
      <c r="PLE96" s="261"/>
      <c r="PLF96" s="273"/>
      <c r="PLG96" s="273"/>
      <c r="PLH96"/>
      <c r="PLI96" s="110"/>
      <c r="PLJ96" s="91"/>
      <c r="PLK96" s="261"/>
      <c r="PLL96" s="261"/>
      <c r="PLM96" s="261"/>
      <c r="PLN96" s="273"/>
      <c r="PLO96" s="273"/>
      <c r="PLP96"/>
      <c r="PLQ96" s="110"/>
      <c r="PLR96" s="91"/>
      <c r="PLS96" s="261"/>
      <c r="PLT96" s="261"/>
      <c r="PLU96" s="261"/>
      <c r="PLV96" s="273"/>
      <c r="PLW96" s="273"/>
      <c r="PLX96"/>
      <c r="PLY96" s="110"/>
      <c r="PLZ96" s="91"/>
      <c r="PMA96" s="261"/>
      <c r="PMB96" s="261"/>
      <c r="PMC96" s="261"/>
      <c r="PMD96" s="273"/>
      <c r="PME96" s="273"/>
      <c r="PMF96"/>
      <c r="PMG96" s="110"/>
      <c r="PMH96" s="91"/>
      <c r="PMI96" s="261"/>
      <c r="PMJ96" s="261"/>
      <c r="PMK96" s="261"/>
      <c r="PML96" s="273"/>
      <c r="PMM96" s="273"/>
      <c r="PMN96"/>
      <c r="PMO96" s="110"/>
      <c r="PMP96" s="91"/>
      <c r="PMQ96" s="261"/>
      <c r="PMR96" s="261"/>
      <c r="PMS96" s="261"/>
      <c r="PMT96" s="273"/>
      <c r="PMU96" s="273"/>
      <c r="PMV96"/>
      <c r="PMW96" s="110"/>
      <c r="PMX96" s="91"/>
      <c r="PMY96" s="261"/>
      <c r="PMZ96" s="261"/>
      <c r="PNA96" s="261"/>
      <c r="PNB96" s="273"/>
      <c r="PNC96" s="273"/>
      <c r="PND96"/>
      <c r="PNE96" s="110"/>
      <c r="PNF96" s="91"/>
      <c r="PNG96" s="261"/>
      <c r="PNH96" s="261"/>
      <c r="PNI96" s="261"/>
      <c r="PNJ96" s="273"/>
      <c r="PNK96" s="273"/>
      <c r="PNL96"/>
      <c r="PNM96" s="110"/>
      <c r="PNN96" s="91"/>
      <c r="PNO96" s="261"/>
      <c r="PNP96" s="261"/>
      <c r="PNQ96" s="261"/>
      <c r="PNR96" s="273"/>
      <c r="PNS96" s="273"/>
      <c r="PNT96"/>
      <c r="PNU96" s="110"/>
      <c r="PNV96" s="91"/>
      <c r="PNW96" s="261"/>
      <c r="PNX96" s="261"/>
      <c r="PNY96" s="261"/>
      <c r="PNZ96" s="273"/>
      <c r="POA96" s="273"/>
      <c r="POB96"/>
      <c r="POC96" s="110"/>
      <c r="POD96" s="91"/>
      <c r="POE96" s="261"/>
      <c r="POF96" s="261"/>
      <c r="POG96" s="261"/>
      <c r="POH96" s="273"/>
      <c r="POI96" s="273"/>
      <c r="POJ96"/>
      <c r="POK96" s="110"/>
      <c r="POL96" s="91"/>
      <c r="POM96" s="261"/>
      <c r="PON96" s="261"/>
      <c r="POO96" s="261"/>
      <c r="POP96" s="273"/>
      <c r="POQ96" s="273"/>
      <c r="POR96"/>
      <c r="POS96" s="110"/>
      <c r="POT96" s="91"/>
      <c r="POU96" s="261"/>
      <c r="POV96" s="261"/>
      <c r="POW96" s="261"/>
      <c r="POX96" s="273"/>
      <c r="POY96" s="273"/>
      <c r="POZ96"/>
      <c r="PPA96" s="110"/>
      <c r="PPB96" s="91"/>
      <c r="PPC96" s="261"/>
      <c r="PPD96" s="261"/>
      <c r="PPE96" s="261"/>
      <c r="PPF96" s="273"/>
      <c r="PPG96" s="273"/>
      <c r="PPH96"/>
      <c r="PPI96" s="110"/>
      <c r="PPJ96" s="91"/>
      <c r="PPK96" s="261"/>
      <c r="PPL96" s="261"/>
      <c r="PPM96" s="261"/>
      <c r="PPN96" s="273"/>
      <c r="PPO96" s="273"/>
      <c r="PPP96"/>
      <c r="PPQ96" s="110"/>
      <c r="PPR96" s="91"/>
      <c r="PPS96" s="261"/>
      <c r="PPT96" s="261"/>
      <c r="PPU96" s="261"/>
      <c r="PPV96" s="273"/>
      <c r="PPW96" s="273"/>
      <c r="PPX96"/>
      <c r="PPY96" s="110"/>
      <c r="PPZ96" s="91"/>
      <c r="PQA96" s="261"/>
      <c r="PQB96" s="261"/>
      <c r="PQC96" s="261"/>
      <c r="PQD96" s="273"/>
      <c r="PQE96" s="273"/>
      <c r="PQF96"/>
      <c r="PQG96" s="110"/>
      <c r="PQH96" s="91"/>
      <c r="PQI96" s="261"/>
      <c r="PQJ96" s="261"/>
      <c r="PQK96" s="261"/>
      <c r="PQL96" s="273"/>
      <c r="PQM96" s="273"/>
      <c r="PQN96"/>
      <c r="PQO96" s="110"/>
      <c r="PQP96" s="91"/>
      <c r="PQQ96" s="261"/>
      <c r="PQR96" s="261"/>
      <c r="PQS96" s="261"/>
      <c r="PQT96" s="273"/>
      <c r="PQU96" s="273"/>
      <c r="PQV96"/>
      <c r="PQW96" s="110"/>
      <c r="PQX96" s="91"/>
      <c r="PQY96" s="261"/>
      <c r="PQZ96" s="261"/>
      <c r="PRA96" s="261"/>
      <c r="PRB96" s="273"/>
      <c r="PRC96" s="273"/>
      <c r="PRD96"/>
      <c r="PRE96" s="110"/>
      <c r="PRF96" s="91"/>
      <c r="PRG96" s="261"/>
      <c r="PRH96" s="261"/>
      <c r="PRI96" s="261"/>
      <c r="PRJ96" s="273"/>
      <c r="PRK96" s="273"/>
      <c r="PRL96"/>
      <c r="PRM96" s="110"/>
      <c r="PRN96" s="91"/>
      <c r="PRO96" s="261"/>
      <c r="PRP96" s="261"/>
      <c r="PRQ96" s="261"/>
      <c r="PRR96" s="273"/>
      <c r="PRS96" s="273"/>
      <c r="PRT96"/>
      <c r="PRU96" s="110"/>
      <c r="PRV96" s="91"/>
      <c r="PRW96" s="261"/>
      <c r="PRX96" s="261"/>
      <c r="PRY96" s="261"/>
      <c r="PRZ96" s="273"/>
      <c r="PSA96" s="273"/>
      <c r="PSB96"/>
      <c r="PSC96" s="110"/>
      <c r="PSD96" s="91"/>
      <c r="PSE96" s="261"/>
      <c r="PSF96" s="261"/>
      <c r="PSG96" s="261"/>
      <c r="PSH96" s="273"/>
      <c r="PSI96" s="273"/>
      <c r="PSJ96"/>
      <c r="PSK96" s="110"/>
      <c r="PSL96" s="91"/>
      <c r="PSM96" s="261"/>
      <c r="PSN96" s="261"/>
      <c r="PSO96" s="261"/>
      <c r="PSP96" s="273"/>
      <c r="PSQ96" s="273"/>
      <c r="PSR96"/>
      <c r="PSS96" s="110"/>
      <c r="PST96" s="91"/>
      <c r="PSU96" s="261"/>
      <c r="PSV96" s="261"/>
      <c r="PSW96" s="261"/>
      <c r="PSX96" s="273"/>
      <c r="PSY96" s="273"/>
      <c r="PSZ96"/>
      <c r="PTA96" s="110"/>
      <c r="PTB96" s="91"/>
      <c r="PTC96" s="261"/>
      <c r="PTD96" s="261"/>
      <c r="PTE96" s="261"/>
      <c r="PTF96" s="273"/>
      <c r="PTG96" s="273"/>
      <c r="PTH96"/>
      <c r="PTI96" s="110"/>
      <c r="PTJ96" s="91"/>
      <c r="PTK96" s="261"/>
      <c r="PTL96" s="261"/>
      <c r="PTM96" s="261"/>
      <c r="PTN96" s="273"/>
      <c r="PTO96" s="273"/>
      <c r="PTP96"/>
      <c r="PTQ96" s="110"/>
      <c r="PTR96" s="91"/>
      <c r="PTS96" s="261"/>
      <c r="PTT96" s="261"/>
      <c r="PTU96" s="261"/>
      <c r="PTV96" s="273"/>
      <c r="PTW96" s="273"/>
      <c r="PTX96"/>
      <c r="PTY96" s="110"/>
      <c r="PTZ96" s="91"/>
      <c r="PUA96" s="261"/>
      <c r="PUB96" s="261"/>
      <c r="PUC96" s="261"/>
      <c r="PUD96" s="273"/>
      <c r="PUE96" s="273"/>
      <c r="PUF96"/>
      <c r="PUG96" s="110"/>
      <c r="PUH96" s="91"/>
      <c r="PUI96" s="261"/>
      <c r="PUJ96" s="261"/>
      <c r="PUK96" s="261"/>
      <c r="PUL96" s="273"/>
      <c r="PUM96" s="273"/>
      <c r="PUN96"/>
      <c r="PUO96" s="110"/>
      <c r="PUP96" s="91"/>
      <c r="PUQ96" s="261"/>
      <c r="PUR96" s="261"/>
      <c r="PUS96" s="261"/>
      <c r="PUT96" s="273"/>
      <c r="PUU96" s="273"/>
      <c r="PUV96"/>
      <c r="PUW96" s="110"/>
      <c r="PUX96" s="91"/>
      <c r="PUY96" s="261"/>
      <c r="PUZ96" s="261"/>
      <c r="PVA96" s="261"/>
      <c r="PVB96" s="273"/>
      <c r="PVC96" s="273"/>
      <c r="PVD96"/>
      <c r="PVE96" s="110"/>
      <c r="PVF96" s="91"/>
      <c r="PVG96" s="261"/>
      <c r="PVH96" s="261"/>
      <c r="PVI96" s="261"/>
      <c r="PVJ96" s="273"/>
      <c r="PVK96" s="273"/>
      <c r="PVL96"/>
      <c r="PVM96" s="110"/>
      <c r="PVN96" s="91"/>
      <c r="PVO96" s="261"/>
      <c r="PVP96" s="261"/>
      <c r="PVQ96" s="261"/>
      <c r="PVR96" s="273"/>
      <c r="PVS96" s="273"/>
      <c r="PVT96"/>
      <c r="PVU96" s="110"/>
      <c r="PVV96" s="91"/>
      <c r="PVW96" s="261"/>
      <c r="PVX96" s="261"/>
      <c r="PVY96" s="261"/>
      <c r="PVZ96" s="273"/>
      <c r="PWA96" s="273"/>
      <c r="PWB96"/>
      <c r="PWC96" s="110"/>
      <c r="PWD96" s="91"/>
      <c r="PWE96" s="261"/>
      <c r="PWF96" s="261"/>
      <c r="PWG96" s="261"/>
      <c r="PWH96" s="273"/>
      <c r="PWI96" s="273"/>
      <c r="PWJ96"/>
      <c r="PWK96" s="110"/>
      <c r="PWL96" s="91"/>
      <c r="PWM96" s="261"/>
      <c r="PWN96" s="261"/>
      <c r="PWO96" s="261"/>
      <c r="PWP96" s="273"/>
      <c r="PWQ96" s="273"/>
      <c r="PWR96"/>
      <c r="PWS96" s="110"/>
      <c r="PWT96" s="91"/>
      <c r="PWU96" s="261"/>
      <c r="PWV96" s="261"/>
      <c r="PWW96" s="261"/>
      <c r="PWX96" s="273"/>
      <c r="PWY96" s="273"/>
      <c r="PWZ96"/>
      <c r="PXA96" s="110"/>
      <c r="PXB96" s="91"/>
      <c r="PXC96" s="261"/>
      <c r="PXD96" s="261"/>
      <c r="PXE96" s="261"/>
      <c r="PXF96" s="273"/>
      <c r="PXG96" s="273"/>
      <c r="PXH96"/>
      <c r="PXI96" s="110"/>
      <c r="PXJ96" s="91"/>
      <c r="PXK96" s="261"/>
      <c r="PXL96" s="261"/>
      <c r="PXM96" s="261"/>
      <c r="PXN96" s="273"/>
      <c r="PXO96" s="273"/>
      <c r="PXP96"/>
      <c r="PXQ96" s="110"/>
      <c r="PXR96" s="91"/>
      <c r="PXS96" s="261"/>
      <c r="PXT96" s="261"/>
      <c r="PXU96" s="261"/>
      <c r="PXV96" s="273"/>
      <c r="PXW96" s="273"/>
      <c r="PXX96"/>
      <c r="PXY96" s="110"/>
      <c r="PXZ96" s="91"/>
      <c r="PYA96" s="261"/>
      <c r="PYB96" s="261"/>
      <c r="PYC96" s="261"/>
      <c r="PYD96" s="273"/>
      <c r="PYE96" s="273"/>
      <c r="PYF96"/>
      <c r="PYG96" s="110"/>
      <c r="PYH96" s="91"/>
      <c r="PYI96" s="261"/>
      <c r="PYJ96" s="261"/>
      <c r="PYK96" s="261"/>
      <c r="PYL96" s="273"/>
      <c r="PYM96" s="273"/>
      <c r="PYN96"/>
      <c r="PYO96" s="110"/>
      <c r="PYP96" s="91"/>
      <c r="PYQ96" s="261"/>
      <c r="PYR96" s="261"/>
      <c r="PYS96" s="261"/>
      <c r="PYT96" s="273"/>
      <c r="PYU96" s="273"/>
      <c r="PYV96"/>
      <c r="PYW96" s="110"/>
      <c r="PYX96" s="91"/>
      <c r="PYY96" s="261"/>
      <c r="PYZ96" s="261"/>
      <c r="PZA96" s="261"/>
      <c r="PZB96" s="273"/>
      <c r="PZC96" s="273"/>
      <c r="PZD96"/>
      <c r="PZE96" s="110"/>
      <c r="PZF96" s="91"/>
      <c r="PZG96" s="261"/>
      <c r="PZH96" s="261"/>
      <c r="PZI96" s="261"/>
      <c r="PZJ96" s="273"/>
      <c r="PZK96" s="273"/>
      <c r="PZL96"/>
      <c r="PZM96" s="110"/>
      <c r="PZN96" s="91"/>
      <c r="PZO96" s="261"/>
      <c r="PZP96" s="261"/>
      <c r="PZQ96" s="261"/>
      <c r="PZR96" s="273"/>
      <c r="PZS96" s="273"/>
      <c r="PZT96"/>
      <c r="PZU96" s="110"/>
      <c r="PZV96" s="91"/>
      <c r="PZW96" s="261"/>
      <c r="PZX96" s="261"/>
      <c r="PZY96" s="261"/>
      <c r="PZZ96" s="273"/>
      <c r="QAA96" s="273"/>
      <c r="QAB96"/>
      <c r="QAC96" s="110"/>
      <c r="QAD96" s="91"/>
      <c r="QAE96" s="261"/>
      <c r="QAF96" s="261"/>
      <c r="QAG96" s="261"/>
      <c r="QAH96" s="273"/>
      <c r="QAI96" s="273"/>
      <c r="QAJ96"/>
      <c r="QAK96" s="110"/>
      <c r="QAL96" s="91"/>
      <c r="QAM96" s="261"/>
      <c r="QAN96" s="261"/>
      <c r="QAO96" s="261"/>
      <c r="QAP96" s="273"/>
      <c r="QAQ96" s="273"/>
      <c r="QAR96"/>
      <c r="QAS96" s="110"/>
      <c r="QAT96" s="91"/>
      <c r="QAU96" s="261"/>
      <c r="QAV96" s="261"/>
      <c r="QAW96" s="261"/>
      <c r="QAX96" s="273"/>
      <c r="QAY96" s="273"/>
      <c r="QAZ96"/>
      <c r="QBA96" s="110"/>
      <c r="QBB96" s="91"/>
      <c r="QBC96" s="261"/>
      <c r="QBD96" s="261"/>
      <c r="QBE96" s="261"/>
      <c r="QBF96" s="273"/>
      <c r="QBG96" s="273"/>
      <c r="QBH96"/>
      <c r="QBI96" s="110"/>
      <c r="QBJ96" s="91"/>
      <c r="QBK96" s="261"/>
      <c r="QBL96" s="261"/>
      <c r="QBM96" s="261"/>
      <c r="QBN96" s="273"/>
      <c r="QBO96" s="273"/>
      <c r="QBP96"/>
      <c r="QBQ96" s="110"/>
      <c r="QBR96" s="91"/>
      <c r="QBS96" s="261"/>
      <c r="QBT96" s="261"/>
      <c r="QBU96" s="261"/>
      <c r="QBV96" s="273"/>
      <c r="QBW96" s="273"/>
      <c r="QBX96"/>
      <c r="QBY96" s="110"/>
      <c r="QBZ96" s="91"/>
      <c r="QCA96" s="261"/>
      <c r="QCB96" s="261"/>
      <c r="QCC96" s="261"/>
      <c r="QCD96" s="273"/>
      <c r="QCE96" s="273"/>
      <c r="QCF96"/>
      <c r="QCG96" s="110"/>
      <c r="QCH96" s="91"/>
      <c r="QCI96" s="261"/>
      <c r="QCJ96" s="261"/>
      <c r="QCK96" s="261"/>
      <c r="QCL96" s="273"/>
      <c r="QCM96" s="273"/>
      <c r="QCN96"/>
      <c r="QCO96" s="110"/>
      <c r="QCP96" s="91"/>
      <c r="QCQ96" s="261"/>
      <c r="QCR96" s="261"/>
      <c r="QCS96" s="261"/>
      <c r="QCT96" s="273"/>
      <c r="QCU96" s="273"/>
      <c r="QCV96"/>
      <c r="QCW96" s="110"/>
      <c r="QCX96" s="91"/>
      <c r="QCY96" s="261"/>
      <c r="QCZ96" s="261"/>
      <c r="QDA96" s="261"/>
      <c r="QDB96" s="273"/>
      <c r="QDC96" s="273"/>
      <c r="QDD96"/>
      <c r="QDE96" s="110"/>
      <c r="QDF96" s="91"/>
      <c r="QDG96" s="261"/>
      <c r="QDH96" s="261"/>
      <c r="QDI96" s="261"/>
      <c r="QDJ96" s="273"/>
      <c r="QDK96" s="273"/>
      <c r="QDL96"/>
      <c r="QDM96" s="110"/>
      <c r="QDN96" s="91"/>
      <c r="QDO96" s="261"/>
      <c r="QDP96" s="261"/>
      <c r="QDQ96" s="261"/>
      <c r="QDR96" s="273"/>
      <c r="QDS96" s="273"/>
      <c r="QDT96"/>
      <c r="QDU96" s="110"/>
      <c r="QDV96" s="91"/>
      <c r="QDW96" s="261"/>
      <c r="QDX96" s="261"/>
      <c r="QDY96" s="261"/>
      <c r="QDZ96" s="273"/>
      <c r="QEA96" s="273"/>
      <c r="QEB96"/>
      <c r="QEC96" s="110"/>
      <c r="QED96" s="91"/>
      <c r="QEE96" s="261"/>
      <c r="QEF96" s="261"/>
      <c r="QEG96" s="261"/>
      <c r="QEH96" s="273"/>
      <c r="QEI96" s="273"/>
      <c r="QEJ96"/>
      <c r="QEK96" s="110"/>
      <c r="QEL96" s="91"/>
      <c r="QEM96" s="261"/>
      <c r="QEN96" s="261"/>
      <c r="QEO96" s="261"/>
      <c r="QEP96" s="273"/>
      <c r="QEQ96" s="273"/>
      <c r="QER96"/>
      <c r="QES96" s="110"/>
      <c r="QET96" s="91"/>
      <c r="QEU96" s="261"/>
      <c r="QEV96" s="261"/>
      <c r="QEW96" s="261"/>
      <c r="QEX96" s="273"/>
      <c r="QEY96" s="273"/>
      <c r="QEZ96"/>
      <c r="QFA96" s="110"/>
      <c r="QFB96" s="91"/>
      <c r="QFC96" s="261"/>
      <c r="QFD96" s="261"/>
      <c r="QFE96" s="261"/>
      <c r="QFF96" s="273"/>
      <c r="QFG96" s="273"/>
      <c r="QFH96"/>
      <c r="QFI96" s="110"/>
      <c r="QFJ96" s="91"/>
      <c r="QFK96" s="261"/>
      <c r="QFL96" s="261"/>
      <c r="QFM96" s="261"/>
      <c r="QFN96" s="273"/>
      <c r="QFO96" s="273"/>
      <c r="QFP96"/>
      <c r="QFQ96" s="110"/>
      <c r="QFR96" s="91"/>
      <c r="QFS96" s="261"/>
      <c r="QFT96" s="261"/>
      <c r="QFU96" s="261"/>
      <c r="QFV96" s="273"/>
      <c r="QFW96" s="273"/>
      <c r="QFX96"/>
      <c r="QFY96" s="110"/>
      <c r="QFZ96" s="91"/>
      <c r="QGA96" s="261"/>
      <c r="QGB96" s="261"/>
      <c r="QGC96" s="261"/>
      <c r="QGD96" s="273"/>
      <c r="QGE96" s="273"/>
      <c r="QGF96"/>
      <c r="QGG96" s="110"/>
      <c r="QGH96" s="91"/>
      <c r="QGI96" s="261"/>
      <c r="QGJ96" s="261"/>
      <c r="QGK96" s="261"/>
      <c r="QGL96" s="273"/>
      <c r="QGM96" s="273"/>
      <c r="QGN96"/>
      <c r="QGO96" s="110"/>
      <c r="QGP96" s="91"/>
      <c r="QGQ96" s="261"/>
      <c r="QGR96" s="261"/>
      <c r="QGS96" s="261"/>
      <c r="QGT96" s="273"/>
      <c r="QGU96" s="273"/>
      <c r="QGV96"/>
      <c r="QGW96" s="110"/>
      <c r="QGX96" s="91"/>
      <c r="QGY96" s="261"/>
      <c r="QGZ96" s="261"/>
      <c r="QHA96" s="261"/>
      <c r="QHB96" s="273"/>
      <c r="QHC96" s="273"/>
      <c r="QHD96"/>
      <c r="QHE96" s="110"/>
      <c r="QHF96" s="91"/>
      <c r="QHG96" s="261"/>
      <c r="QHH96" s="261"/>
      <c r="QHI96" s="261"/>
      <c r="QHJ96" s="273"/>
      <c r="QHK96" s="273"/>
      <c r="QHL96"/>
      <c r="QHM96" s="110"/>
      <c r="QHN96" s="91"/>
      <c r="QHO96" s="261"/>
      <c r="QHP96" s="261"/>
      <c r="QHQ96" s="261"/>
      <c r="QHR96" s="273"/>
      <c r="QHS96" s="273"/>
      <c r="QHT96"/>
      <c r="QHU96" s="110"/>
      <c r="QHV96" s="91"/>
      <c r="QHW96" s="261"/>
      <c r="QHX96" s="261"/>
      <c r="QHY96" s="261"/>
      <c r="QHZ96" s="273"/>
      <c r="QIA96" s="273"/>
      <c r="QIB96"/>
      <c r="QIC96" s="110"/>
      <c r="QID96" s="91"/>
      <c r="QIE96" s="261"/>
      <c r="QIF96" s="261"/>
      <c r="QIG96" s="261"/>
      <c r="QIH96" s="273"/>
      <c r="QII96" s="273"/>
      <c r="QIJ96"/>
      <c r="QIK96" s="110"/>
      <c r="QIL96" s="91"/>
      <c r="QIM96" s="261"/>
      <c r="QIN96" s="261"/>
      <c r="QIO96" s="261"/>
      <c r="QIP96" s="273"/>
      <c r="QIQ96" s="273"/>
      <c r="QIR96"/>
      <c r="QIS96" s="110"/>
      <c r="QIT96" s="91"/>
      <c r="QIU96" s="261"/>
      <c r="QIV96" s="261"/>
      <c r="QIW96" s="261"/>
      <c r="QIX96" s="273"/>
      <c r="QIY96" s="273"/>
      <c r="QIZ96"/>
      <c r="QJA96" s="110"/>
      <c r="QJB96" s="91"/>
      <c r="QJC96" s="261"/>
      <c r="QJD96" s="261"/>
      <c r="QJE96" s="261"/>
      <c r="QJF96" s="273"/>
      <c r="QJG96" s="273"/>
      <c r="QJH96"/>
      <c r="QJI96" s="110"/>
      <c r="QJJ96" s="91"/>
      <c r="QJK96" s="261"/>
      <c r="QJL96" s="261"/>
      <c r="QJM96" s="261"/>
      <c r="QJN96" s="273"/>
      <c r="QJO96" s="273"/>
      <c r="QJP96"/>
      <c r="QJQ96" s="110"/>
      <c r="QJR96" s="91"/>
      <c r="QJS96" s="261"/>
      <c r="QJT96" s="261"/>
      <c r="QJU96" s="261"/>
      <c r="QJV96" s="273"/>
      <c r="QJW96" s="273"/>
      <c r="QJX96"/>
      <c r="QJY96" s="110"/>
      <c r="QJZ96" s="91"/>
      <c r="QKA96" s="261"/>
      <c r="QKB96" s="261"/>
      <c r="QKC96" s="261"/>
      <c r="QKD96" s="273"/>
      <c r="QKE96" s="273"/>
      <c r="QKF96"/>
      <c r="QKG96" s="110"/>
      <c r="QKH96" s="91"/>
      <c r="QKI96" s="261"/>
      <c r="QKJ96" s="261"/>
      <c r="QKK96" s="261"/>
      <c r="QKL96" s="273"/>
      <c r="QKM96" s="273"/>
      <c r="QKN96"/>
      <c r="QKO96" s="110"/>
      <c r="QKP96" s="91"/>
      <c r="QKQ96" s="261"/>
      <c r="QKR96" s="261"/>
      <c r="QKS96" s="261"/>
      <c r="QKT96" s="273"/>
      <c r="QKU96" s="273"/>
      <c r="QKV96"/>
      <c r="QKW96" s="110"/>
      <c r="QKX96" s="91"/>
      <c r="QKY96" s="261"/>
      <c r="QKZ96" s="261"/>
      <c r="QLA96" s="261"/>
      <c r="QLB96" s="273"/>
      <c r="QLC96" s="273"/>
      <c r="QLD96"/>
      <c r="QLE96" s="110"/>
      <c r="QLF96" s="91"/>
      <c r="QLG96" s="261"/>
      <c r="QLH96" s="261"/>
      <c r="QLI96" s="261"/>
      <c r="QLJ96" s="273"/>
      <c r="QLK96" s="273"/>
      <c r="QLL96"/>
      <c r="QLM96" s="110"/>
      <c r="QLN96" s="91"/>
      <c r="QLO96" s="261"/>
      <c r="QLP96" s="261"/>
      <c r="QLQ96" s="261"/>
      <c r="QLR96" s="273"/>
      <c r="QLS96" s="273"/>
      <c r="QLT96"/>
      <c r="QLU96" s="110"/>
      <c r="QLV96" s="91"/>
      <c r="QLW96" s="261"/>
      <c r="QLX96" s="261"/>
      <c r="QLY96" s="261"/>
      <c r="QLZ96" s="273"/>
      <c r="QMA96" s="273"/>
      <c r="QMB96"/>
      <c r="QMC96" s="110"/>
      <c r="QMD96" s="91"/>
      <c r="QME96" s="261"/>
      <c r="QMF96" s="261"/>
      <c r="QMG96" s="261"/>
      <c r="QMH96" s="273"/>
      <c r="QMI96" s="273"/>
      <c r="QMJ96"/>
      <c r="QMK96" s="110"/>
      <c r="QML96" s="91"/>
      <c r="QMM96" s="261"/>
      <c r="QMN96" s="261"/>
      <c r="QMO96" s="261"/>
      <c r="QMP96" s="273"/>
      <c r="QMQ96" s="273"/>
      <c r="QMR96"/>
      <c r="QMS96" s="110"/>
      <c r="QMT96" s="91"/>
      <c r="QMU96" s="261"/>
      <c r="QMV96" s="261"/>
      <c r="QMW96" s="261"/>
      <c r="QMX96" s="273"/>
      <c r="QMY96" s="273"/>
      <c r="QMZ96"/>
      <c r="QNA96" s="110"/>
      <c r="QNB96" s="91"/>
      <c r="QNC96" s="261"/>
      <c r="QND96" s="261"/>
      <c r="QNE96" s="261"/>
      <c r="QNF96" s="273"/>
      <c r="QNG96" s="273"/>
      <c r="QNH96"/>
      <c r="QNI96" s="110"/>
      <c r="QNJ96" s="91"/>
      <c r="QNK96" s="261"/>
      <c r="QNL96" s="261"/>
      <c r="QNM96" s="261"/>
      <c r="QNN96" s="273"/>
      <c r="QNO96" s="273"/>
      <c r="QNP96"/>
      <c r="QNQ96" s="110"/>
      <c r="QNR96" s="91"/>
      <c r="QNS96" s="261"/>
      <c r="QNT96" s="261"/>
      <c r="QNU96" s="261"/>
      <c r="QNV96" s="273"/>
      <c r="QNW96" s="273"/>
      <c r="QNX96"/>
      <c r="QNY96" s="110"/>
      <c r="QNZ96" s="91"/>
      <c r="QOA96" s="261"/>
      <c r="QOB96" s="261"/>
      <c r="QOC96" s="261"/>
      <c r="QOD96" s="273"/>
      <c r="QOE96" s="273"/>
      <c r="QOF96"/>
      <c r="QOG96" s="110"/>
      <c r="QOH96" s="91"/>
      <c r="QOI96" s="261"/>
      <c r="QOJ96" s="261"/>
      <c r="QOK96" s="261"/>
      <c r="QOL96" s="273"/>
      <c r="QOM96" s="273"/>
      <c r="QON96"/>
      <c r="QOO96" s="110"/>
      <c r="QOP96" s="91"/>
      <c r="QOQ96" s="261"/>
      <c r="QOR96" s="261"/>
      <c r="QOS96" s="261"/>
      <c r="QOT96" s="273"/>
      <c r="QOU96" s="273"/>
      <c r="QOV96"/>
      <c r="QOW96" s="110"/>
      <c r="QOX96" s="91"/>
      <c r="QOY96" s="261"/>
      <c r="QOZ96" s="261"/>
      <c r="QPA96" s="261"/>
      <c r="QPB96" s="273"/>
      <c r="QPC96" s="273"/>
      <c r="QPD96"/>
      <c r="QPE96" s="110"/>
      <c r="QPF96" s="91"/>
      <c r="QPG96" s="261"/>
      <c r="QPH96" s="261"/>
      <c r="QPI96" s="261"/>
      <c r="QPJ96" s="273"/>
      <c r="QPK96" s="273"/>
      <c r="QPL96"/>
      <c r="QPM96" s="110"/>
      <c r="QPN96" s="91"/>
      <c r="QPO96" s="261"/>
      <c r="QPP96" s="261"/>
      <c r="QPQ96" s="261"/>
      <c r="QPR96" s="273"/>
      <c r="QPS96" s="273"/>
      <c r="QPT96"/>
      <c r="QPU96" s="110"/>
      <c r="QPV96" s="91"/>
      <c r="QPW96" s="261"/>
      <c r="QPX96" s="261"/>
      <c r="QPY96" s="261"/>
      <c r="QPZ96" s="273"/>
      <c r="QQA96" s="273"/>
      <c r="QQB96"/>
      <c r="QQC96" s="110"/>
      <c r="QQD96" s="91"/>
      <c r="QQE96" s="261"/>
      <c r="QQF96" s="261"/>
      <c r="QQG96" s="261"/>
      <c r="QQH96" s="273"/>
      <c r="QQI96" s="273"/>
      <c r="QQJ96"/>
      <c r="QQK96" s="110"/>
      <c r="QQL96" s="91"/>
      <c r="QQM96" s="261"/>
      <c r="QQN96" s="261"/>
      <c r="QQO96" s="261"/>
      <c r="QQP96" s="273"/>
      <c r="QQQ96" s="273"/>
      <c r="QQR96"/>
      <c r="QQS96" s="110"/>
      <c r="QQT96" s="91"/>
      <c r="QQU96" s="261"/>
      <c r="QQV96" s="261"/>
      <c r="QQW96" s="261"/>
      <c r="QQX96" s="273"/>
      <c r="QQY96" s="273"/>
      <c r="QQZ96"/>
      <c r="QRA96" s="110"/>
      <c r="QRB96" s="91"/>
      <c r="QRC96" s="261"/>
      <c r="QRD96" s="261"/>
      <c r="QRE96" s="261"/>
      <c r="QRF96" s="273"/>
      <c r="QRG96" s="273"/>
      <c r="QRH96"/>
      <c r="QRI96" s="110"/>
      <c r="QRJ96" s="91"/>
      <c r="QRK96" s="261"/>
      <c r="QRL96" s="261"/>
      <c r="QRM96" s="261"/>
      <c r="QRN96" s="273"/>
      <c r="QRO96" s="273"/>
      <c r="QRP96"/>
      <c r="QRQ96" s="110"/>
      <c r="QRR96" s="91"/>
      <c r="QRS96" s="261"/>
      <c r="QRT96" s="261"/>
      <c r="QRU96" s="261"/>
      <c r="QRV96" s="273"/>
      <c r="QRW96" s="273"/>
      <c r="QRX96"/>
      <c r="QRY96" s="110"/>
      <c r="QRZ96" s="91"/>
      <c r="QSA96" s="261"/>
      <c r="QSB96" s="261"/>
      <c r="QSC96" s="261"/>
      <c r="QSD96" s="273"/>
      <c r="QSE96" s="273"/>
      <c r="QSF96"/>
      <c r="QSG96" s="110"/>
      <c r="QSH96" s="91"/>
      <c r="QSI96" s="261"/>
      <c r="QSJ96" s="261"/>
      <c r="QSK96" s="261"/>
      <c r="QSL96" s="273"/>
      <c r="QSM96" s="273"/>
      <c r="QSN96"/>
      <c r="QSO96" s="110"/>
      <c r="QSP96" s="91"/>
      <c r="QSQ96" s="261"/>
      <c r="QSR96" s="261"/>
      <c r="QSS96" s="261"/>
      <c r="QST96" s="273"/>
      <c r="QSU96" s="273"/>
      <c r="QSV96"/>
      <c r="QSW96" s="110"/>
      <c r="QSX96" s="91"/>
      <c r="QSY96" s="261"/>
      <c r="QSZ96" s="261"/>
      <c r="QTA96" s="261"/>
      <c r="QTB96" s="273"/>
      <c r="QTC96" s="273"/>
      <c r="QTD96"/>
      <c r="QTE96" s="110"/>
      <c r="QTF96" s="91"/>
      <c r="QTG96" s="261"/>
      <c r="QTH96" s="261"/>
      <c r="QTI96" s="261"/>
      <c r="QTJ96" s="273"/>
      <c r="QTK96" s="273"/>
      <c r="QTL96"/>
      <c r="QTM96" s="110"/>
      <c r="QTN96" s="91"/>
      <c r="QTO96" s="261"/>
      <c r="QTP96" s="261"/>
      <c r="QTQ96" s="261"/>
      <c r="QTR96" s="273"/>
      <c r="QTS96" s="273"/>
      <c r="QTT96"/>
      <c r="QTU96" s="110"/>
      <c r="QTV96" s="91"/>
      <c r="QTW96" s="261"/>
      <c r="QTX96" s="261"/>
      <c r="QTY96" s="261"/>
      <c r="QTZ96" s="273"/>
      <c r="QUA96" s="273"/>
      <c r="QUB96"/>
      <c r="QUC96" s="110"/>
      <c r="QUD96" s="91"/>
      <c r="QUE96" s="261"/>
      <c r="QUF96" s="261"/>
      <c r="QUG96" s="261"/>
      <c r="QUH96" s="273"/>
      <c r="QUI96" s="273"/>
      <c r="QUJ96"/>
      <c r="QUK96" s="110"/>
      <c r="QUL96" s="91"/>
      <c r="QUM96" s="261"/>
      <c r="QUN96" s="261"/>
      <c r="QUO96" s="261"/>
      <c r="QUP96" s="273"/>
      <c r="QUQ96" s="273"/>
      <c r="QUR96"/>
      <c r="QUS96" s="110"/>
      <c r="QUT96" s="91"/>
      <c r="QUU96" s="261"/>
      <c r="QUV96" s="261"/>
      <c r="QUW96" s="261"/>
      <c r="QUX96" s="273"/>
      <c r="QUY96" s="273"/>
      <c r="QUZ96"/>
      <c r="QVA96" s="110"/>
      <c r="QVB96" s="91"/>
      <c r="QVC96" s="261"/>
      <c r="QVD96" s="261"/>
      <c r="QVE96" s="261"/>
      <c r="QVF96" s="273"/>
      <c r="QVG96" s="273"/>
      <c r="QVH96"/>
      <c r="QVI96" s="110"/>
      <c r="QVJ96" s="91"/>
      <c r="QVK96" s="261"/>
      <c r="QVL96" s="261"/>
      <c r="QVM96" s="261"/>
      <c r="QVN96" s="273"/>
      <c r="QVO96" s="273"/>
      <c r="QVP96"/>
      <c r="QVQ96" s="110"/>
      <c r="QVR96" s="91"/>
      <c r="QVS96" s="261"/>
      <c r="QVT96" s="261"/>
      <c r="QVU96" s="261"/>
      <c r="QVV96" s="273"/>
      <c r="QVW96" s="273"/>
      <c r="QVX96"/>
      <c r="QVY96" s="110"/>
      <c r="QVZ96" s="91"/>
      <c r="QWA96" s="261"/>
      <c r="QWB96" s="261"/>
      <c r="QWC96" s="261"/>
      <c r="QWD96" s="273"/>
      <c r="QWE96" s="273"/>
      <c r="QWF96"/>
      <c r="QWG96" s="110"/>
      <c r="QWH96" s="91"/>
      <c r="QWI96" s="261"/>
      <c r="QWJ96" s="261"/>
      <c r="QWK96" s="261"/>
      <c r="QWL96" s="273"/>
      <c r="QWM96" s="273"/>
      <c r="QWN96"/>
      <c r="QWO96" s="110"/>
      <c r="QWP96" s="91"/>
      <c r="QWQ96" s="261"/>
      <c r="QWR96" s="261"/>
      <c r="QWS96" s="261"/>
      <c r="QWT96" s="273"/>
      <c r="QWU96" s="273"/>
      <c r="QWV96"/>
      <c r="QWW96" s="110"/>
      <c r="QWX96" s="91"/>
      <c r="QWY96" s="261"/>
      <c r="QWZ96" s="261"/>
      <c r="QXA96" s="261"/>
      <c r="QXB96" s="273"/>
      <c r="QXC96" s="273"/>
      <c r="QXD96"/>
      <c r="QXE96" s="110"/>
      <c r="QXF96" s="91"/>
      <c r="QXG96" s="261"/>
      <c r="QXH96" s="261"/>
      <c r="QXI96" s="261"/>
      <c r="QXJ96" s="273"/>
      <c r="QXK96" s="273"/>
      <c r="QXL96"/>
      <c r="QXM96" s="110"/>
      <c r="QXN96" s="91"/>
      <c r="QXO96" s="261"/>
      <c r="QXP96" s="261"/>
      <c r="QXQ96" s="261"/>
      <c r="QXR96" s="273"/>
      <c r="QXS96" s="273"/>
      <c r="QXT96"/>
      <c r="QXU96" s="110"/>
      <c r="QXV96" s="91"/>
      <c r="QXW96" s="261"/>
      <c r="QXX96" s="261"/>
      <c r="QXY96" s="261"/>
      <c r="QXZ96" s="273"/>
      <c r="QYA96" s="273"/>
      <c r="QYB96"/>
      <c r="QYC96" s="110"/>
      <c r="QYD96" s="91"/>
      <c r="QYE96" s="261"/>
      <c r="QYF96" s="261"/>
      <c r="QYG96" s="261"/>
      <c r="QYH96" s="273"/>
      <c r="QYI96" s="273"/>
      <c r="QYJ96"/>
      <c r="QYK96" s="110"/>
      <c r="QYL96" s="91"/>
      <c r="QYM96" s="261"/>
      <c r="QYN96" s="261"/>
      <c r="QYO96" s="261"/>
      <c r="QYP96" s="273"/>
      <c r="QYQ96" s="273"/>
      <c r="QYR96"/>
      <c r="QYS96" s="110"/>
      <c r="QYT96" s="91"/>
      <c r="QYU96" s="261"/>
      <c r="QYV96" s="261"/>
      <c r="QYW96" s="261"/>
      <c r="QYX96" s="273"/>
      <c r="QYY96" s="273"/>
      <c r="QYZ96"/>
      <c r="QZA96" s="110"/>
      <c r="QZB96" s="91"/>
      <c r="QZC96" s="261"/>
      <c r="QZD96" s="261"/>
      <c r="QZE96" s="261"/>
      <c r="QZF96" s="273"/>
      <c r="QZG96" s="273"/>
      <c r="QZH96"/>
      <c r="QZI96" s="110"/>
      <c r="QZJ96" s="91"/>
      <c r="QZK96" s="261"/>
      <c r="QZL96" s="261"/>
      <c r="QZM96" s="261"/>
      <c r="QZN96" s="273"/>
      <c r="QZO96" s="273"/>
      <c r="QZP96"/>
      <c r="QZQ96" s="110"/>
      <c r="QZR96" s="91"/>
      <c r="QZS96" s="261"/>
      <c r="QZT96" s="261"/>
      <c r="QZU96" s="261"/>
      <c r="QZV96" s="273"/>
      <c r="QZW96" s="273"/>
      <c r="QZX96"/>
      <c r="QZY96" s="110"/>
      <c r="QZZ96" s="91"/>
      <c r="RAA96" s="261"/>
      <c r="RAB96" s="261"/>
      <c r="RAC96" s="261"/>
      <c r="RAD96" s="273"/>
      <c r="RAE96" s="273"/>
      <c r="RAF96"/>
      <c r="RAG96" s="110"/>
      <c r="RAH96" s="91"/>
      <c r="RAI96" s="261"/>
      <c r="RAJ96" s="261"/>
      <c r="RAK96" s="261"/>
      <c r="RAL96" s="273"/>
      <c r="RAM96" s="273"/>
      <c r="RAN96"/>
      <c r="RAO96" s="110"/>
      <c r="RAP96" s="91"/>
      <c r="RAQ96" s="261"/>
      <c r="RAR96" s="261"/>
      <c r="RAS96" s="261"/>
      <c r="RAT96" s="273"/>
      <c r="RAU96" s="273"/>
      <c r="RAV96"/>
      <c r="RAW96" s="110"/>
      <c r="RAX96" s="91"/>
      <c r="RAY96" s="261"/>
      <c r="RAZ96" s="261"/>
      <c r="RBA96" s="261"/>
      <c r="RBB96" s="273"/>
      <c r="RBC96" s="273"/>
      <c r="RBD96"/>
      <c r="RBE96" s="110"/>
      <c r="RBF96" s="91"/>
      <c r="RBG96" s="261"/>
      <c r="RBH96" s="261"/>
      <c r="RBI96" s="261"/>
      <c r="RBJ96" s="273"/>
      <c r="RBK96" s="273"/>
      <c r="RBL96"/>
      <c r="RBM96" s="110"/>
      <c r="RBN96" s="91"/>
      <c r="RBO96" s="261"/>
      <c r="RBP96" s="261"/>
      <c r="RBQ96" s="261"/>
      <c r="RBR96" s="273"/>
      <c r="RBS96" s="273"/>
      <c r="RBT96"/>
      <c r="RBU96" s="110"/>
      <c r="RBV96" s="91"/>
      <c r="RBW96" s="261"/>
      <c r="RBX96" s="261"/>
      <c r="RBY96" s="261"/>
      <c r="RBZ96" s="273"/>
      <c r="RCA96" s="273"/>
      <c r="RCB96"/>
      <c r="RCC96" s="110"/>
      <c r="RCD96" s="91"/>
      <c r="RCE96" s="261"/>
      <c r="RCF96" s="261"/>
      <c r="RCG96" s="261"/>
      <c r="RCH96" s="273"/>
      <c r="RCI96" s="273"/>
      <c r="RCJ96"/>
      <c r="RCK96" s="110"/>
      <c r="RCL96" s="91"/>
      <c r="RCM96" s="261"/>
      <c r="RCN96" s="261"/>
      <c r="RCO96" s="261"/>
      <c r="RCP96" s="273"/>
      <c r="RCQ96" s="273"/>
      <c r="RCR96"/>
      <c r="RCS96" s="110"/>
      <c r="RCT96" s="91"/>
      <c r="RCU96" s="261"/>
      <c r="RCV96" s="261"/>
      <c r="RCW96" s="261"/>
      <c r="RCX96" s="273"/>
      <c r="RCY96" s="273"/>
      <c r="RCZ96"/>
      <c r="RDA96" s="110"/>
      <c r="RDB96" s="91"/>
      <c r="RDC96" s="261"/>
      <c r="RDD96" s="261"/>
      <c r="RDE96" s="261"/>
      <c r="RDF96" s="273"/>
      <c r="RDG96" s="273"/>
      <c r="RDH96"/>
      <c r="RDI96" s="110"/>
      <c r="RDJ96" s="91"/>
      <c r="RDK96" s="261"/>
      <c r="RDL96" s="261"/>
      <c r="RDM96" s="261"/>
      <c r="RDN96" s="273"/>
      <c r="RDO96" s="273"/>
      <c r="RDP96"/>
      <c r="RDQ96" s="110"/>
      <c r="RDR96" s="91"/>
      <c r="RDS96" s="261"/>
      <c r="RDT96" s="261"/>
      <c r="RDU96" s="261"/>
      <c r="RDV96" s="273"/>
      <c r="RDW96" s="273"/>
      <c r="RDX96"/>
      <c r="RDY96" s="110"/>
      <c r="RDZ96" s="91"/>
      <c r="REA96" s="261"/>
      <c r="REB96" s="261"/>
      <c r="REC96" s="261"/>
      <c r="RED96" s="273"/>
      <c r="REE96" s="273"/>
      <c r="REF96"/>
      <c r="REG96" s="110"/>
      <c r="REH96" s="91"/>
      <c r="REI96" s="261"/>
      <c r="REJ96" s="261"/>
      <c r="REK96" s="261"/>
      <c r="REL96" s="273"/>
      <c r="REM96" s="273"/>
      <c r="REN96"/>
      <c r="REO96" s="110"/>
      <c r="REP96" s="91"/>
      <c r="REQ96" s="261"/>
      <c r="RER96" s="261"/>
      <c r="RES96" s="261"/>
      <c r="RET96" s="273"/>
      <c r="REU96" s="273"/>
      <c r="REV96"/>
      <c r="REW96" s="110"/>
      <c r="REX96" s="91"/>
      <c r="REY96" s="261"/>
      <c r="REZ96" s="261"/>
      <c r="RFA96" s="261"/>
      <c r="RFB96" s="273"/>
      <c r="RFC96" s="273"/>
      <c r="RFD96"/>
      <c r="RFE96" s="110"/>
      <c r="RFF96" s="91"/>
      <c r="RFG96" s="261"/>
      <c r="RFH96" s="261"/>
      <c r="RFI96" s="261"/>
      <c r="RFJ96" s="273"/>
      <c r="RFK96" s="273"/>
      <c r="RFL96"/>
      <c r="RFM96" s="110"/>
      <c r="RFN96" s="91"/>
      <c r="RFO96" s="261"/>
      <c r="RFP96" s="261"/>
      <c r="RFQ96" s="261"/>
      <c r="RFR96" s="273"/>
      <c r="RFS96" s="273"/>
      <c r="RFT96"/>
      <c r="RFU96" s="110"/>
      <c r="RFV96" s="91"/>
      <c r="RFW96" s="261"/>
      <c r="RFX96" s="261"/>
      <c r="RFY96" s="261"/>
      <c r="RFZ96" s="273"/>
      <c r="RGA96" s="273"/>
      <c r="RGB96"/>
      <c r="RGC96" s="110"/>
      <c r="RGD96" s="91"/>
      <c r="RGE96" s="261"/>
      <c r="RGF96" s="261"/>
      <c r="RGG96" s="261"/>
      <c r="RGH96" s="273"/>
      <c r="RGI96" s="273"/>
      <c r="RGJ96"/>
      <c r="RGK96" s="110"/>
      <c r="RGL96" s="91"/>
      <c r="RGM96" s="261"/>
      <c r="RGN96" s="261"/>
      <c r="RGO96" s="261"/>
      <c r="RGP96" s="273"/>
      <c r="RGQ96" s="273"/>
      <c r="RGR96"/>
      <c r="RGS96" s="110"/>
      <c r="RGT96" s="91"/>
      <c r="RGU96" s="261"/>
      <c r="RGV96" s="261"/>
      <c r="RGW96" s="261"/>
      <c r="RGX96" s="273"/>
      <c r="RGY96" s="273"/>
      <c r="RGZ96"/>
      <c r="RHA96" s="110"/>
      <c r="RHB96" s="91"/>
      <c r="RHC96" s="261"/>
      <c r="RHD96" s="261"/>
      <c r="RHE96" s="261"/>
      <c r="RHF96" s="273"/>
      <c r="RHG96" s="273"/>
      <c r="RHH96"/>
      <c r="RHI96" s="110"/>
      <c r="RHJ96" s="91"/>
      <c r="RHK96" s="261"/>
      <c r="RHL96" s="261"/>
      <c r="RHM96" s="261"/>
      <c r="RHN96" s="273"/>
      <c r="RHO96" s="273"/>
      <c r="RHP96"/>
      <c r="RHQ96" s="110"/>
      <c r="RHR96" s="91"/>
      <c r="RHS96" s="261"/>
      <c r="RHT96" s="261"/>
      <c r="RHU96" s="261"/>
      <c r="RHV96" s="273"/>
      <c r="RHW96" s="273"/>
      <c r="RHX96"/>
      <c r="RHY96" s="110"/>
      <c r="RHZ96" s="91"/>
      <c r="RIA96" s="261"/>
      <c r="RIB96" s="261"/>
      <c r="RIC96" s="261"/>
      <c r="RID96" s="273"/>
      <c r="RIE96" s="273"/>
      <c r="RIF96"/>
      <c r="RIG96" s="110"/>
      <c r="RIH96" s="91"/>
      <c r="RII96" s="261"/>
      <c r="RIJ96" s="261"/>
      <c r="RIK96" s="261"/>
      <c r="RIL96" s="273"/>
      <c r="RIM96" s="273"/>
      <c r="RIN96"/>
      <c r="RIO96" s="110"/>
      <c r="RIP96" s="91"/>
      <c r="RIQ96" s="261"/>
      <c r="RIR96" s="261"/>
      <c r="RIS96" s="261"/>
      <c r="RIT96" s="273"/>
      <c r="RIU96" s="273"/>
      <c r="RIV96"/>
      <c r="RIW96" s="110"/>
      <c r="RIX96" s="91"/>
      <c r="RIY96" s="261"/>
      <c r="RIZ96" s="261"/>
      <c r="RJA96" s="261"/>
      <c r="RJB96" s="273"/>
      <c r="RJC96" s="273"/>
      <c r="RJD96"/>
      <c r="RJE96" s="110"/>
      <c r="RJF96" s="91"/>
      <c r="RJG96" s="261"/>
      <c r="RJH96" s="261"/>
      <c r="RJI96" s="261"/>
      <c r="RJJ96" s="273"/>
      <c r="RJK96" s="273"/>
      <c r="RJL96"/>
      <c r="RJM96" s="110"/>
      <c r="RJN96" s="91"/>
      <c r="RJO96" s="261"/>
      <c r="RJP96" s="261"/>
      <c r="RJQ96" s="261"/>
      <c r="RJR96" s="273"/>
      <c r="RJS96" s="273"/>
      <c r="RJT96"/>
      <c r="RJU96" s="110"/>
      <c r="RJV96" s="91"/>
      <c r="RJW96" s="261"/>
      <c r="RJX96" s="261"/>
      <c r="RJY96" s="261"/>
      <c r="RJZ96" s="273"/>
      <c r="RKA96" s="273"/>
      <c r="RKB96"/>
      <c r="RKC96" s="110"/>
      <c r="RKD96" s="91"/>
      <c r="RKE96" s="261"/>
      <c r="RKF96" s="261"/>
      <c r="RKG96" s="261"/>
      <c r="RKH96" s="273"/>
      <c r="RKI96" s="273"/>
      <c r="RKJ96"/>
      <c r="RKK96" s="110"/>
      <c r="RKL96" s="91"/>
      <c r="RKM96" s="261"/>
      <c r="RKN96" s="261"/>
      <c r="RKO96" s="261"/>
      <c r="RKP96" s="273"/>
      <c r="RKQ96" s="273"/>
      <c r="RKR96"/>
      <c r="RKS96" s="110"/>
      <c r="RKT96" s="91"/>
      <c r="RKU96" s="261"/>
      <c r="RKV96" s="261"/>
      <c r="RKW96" s="261"/>
      <c r="RKX96" s="273"/>
      <c r="RKY96" s="273"/>
      <c r="RKZ96"/>
      <c r="RLA96" s="110"/>
      <c r="RLB96" s="91"/>
      <c r="RLC96" s="261"/>
      <c r="RLD96" s="261"/>
      <c r="RLE96" s="261"/>
      <c r="RLF96" s="273"/>
      <c r="RLG96" s="273"/>
      <c r="RLH96"/>
      <c r="RLI96" s="110"/>
      <c r="RLJ96" s="91"/>
      <c r="RLK96" s="261"/>
      <c r="RLL96" s="261"/>
      <c r="RLM96" s="261"/>
      <c r="RLN96" s="273"/>
      <c r="RLO96" s="273"/>
      <c r="RLP96"/>
      <c r="RLQ96" s="110"/>
      <c r="RLR96" s="91"/>
      <c r="RLS96" s="261"/>
      <c r="RLT96" s="261"/>
      <c r="RLU96" s="261"/>
      <c r="RLV96" s="273"/>
      <c r="RLW96" s="273"/>
      <c r="RLX96"/>
      <c r="RLY96" s="110"/>
      <c r="RLZ96" s="91"/>
      <c r="RMA96" s="261"/>
      <c r="RMB96" s="261"/>
      <c r="RMC96" s="261"/>
      <c r="RMD96" s="273"/>
      <c r="RME96" s="273"/>
      <c r="RMF96"/>
      <c r="RMG96" s="110"/>
      <c r="RMH96" s="91"/>
      <c r="RMI96" s="261"/>
      <c r="RMJ96" s="261"/>
      <c r="RMK96" s="261"/>
      <c r="RML96" s="273"/>
      <c r="RMM96" s="273"/>
      <c r="RMN96"/>
      <c r="RMO96" s="110"/>
      <c r="RMP96" s="91"/>
      <c r="RMQ96" s="261"/>
      <c r="RMR96" s="261"/>
      <c r="RMS96" s="261"/>
      <c r="RMT96" s="273"/>
      <c r="RMU96" s="273"/>
      <c r="RMV96"/>
      <c r="RMW96" s="110"/>
      <c r="RMX96" s="91"/>
      <c r="RMY96" s="261"/>
      <c r="RMZ96" s="261"/>
      <c r="RNA96" s="261"/>
      <c r="RNB96" s="273"/>
      <c r="RNC96" s="273"/>
      <c r="RND96"/>
      <c r="RNE96" s="110"/>
      <c r="RNF96" s="91"/>
      <c r="RNG96" s="261"/>
      <c r="RNH96" s="261"/>
      <c r="RNI96" s="261"/>
      <c r="RNJ96" s="273"/>
      <c r="RNK96" s="273"/>
      <c r="RNL96"/>
      <c r="RNM96" s="110"/>
      <c r="RNN96" s="91"/>
      <c r="RNO96" s="261"/>
      <c r="RNP96" s="261"/>
      <c r="RNQ96" s="261"/>
      <c r="RNR96" s="273"/>
      <c r="RNS96" s="273"/>
      <c r="RNT96"/>
      <c r="RNU96" s="110"/>
      <c r="RNV96" s="91"/>
      <c r="RNW96" s="261"/>
      <c r="RNX96" s="261"/>
      <c r="RNY96" s="261"/>
      <c r="RNZ96" s="273"/>
      <c r="ROA96" s="273"/>
      <c r="ROB96"/>
      <c r="ROC96" s="110"/>
      <c r="ROD96" s="91"/>
      <c r="ROE96" s="261"/>
      <c r="ROF96" s="261"/>
      <c r="ROG96" s="261"/>
      <c r="ROH96" s="273"/>
      <c r="ROI96" s="273"/>
      <c r="ROJ96"/>
      <c r="ROK96" s="110"/>
      <c r="ROL96" s="91"/>
      <c r="ROM96" s="261"/>
      <c r="RON96" s="261"/>
      <c r="ROO96" s="261"/>
      <c r="ROP96" s="273"/>
      <c r="ROQ96" s="273"/>
      <c r="ROR96"/>
      <c r="ROS96" s="110"/>
      <c r="ROT96" s="91"/>
      <c r="ROU96" s="261"/>
      <c r="ROV96" s="261"/>
      <c r="ROW96" s="261"/>
      <c r="ROX96" s="273"/>
      <c r="ROY96" s="273"/>
      <c r="ROZ96"/>
      <c r="RPA96" s="110"/>
      <c r="RPB96" s="91"/>
      <c r="RPC96" s="261"/>
      <c r="RPD96" s="261"/>
      <c r="RPE96" s="261"/>
      <c r="RPF96" s="273"/>
      <c r="RPG96" s="273"/>
      <c r="RPH96"/>
      <c r="RPI96" s="110"/>
      <c r="RPJ96" s="91"/>
      <c r="RPK96" s="261"/>
      <c r="RPL96" s="261"/>
      <c r="RPM96" s="261"/>
      <c r="RPN96" s="273"/>
      <c r="RPO96" s="273"/>
      <c r="RPP96"/>
      <c r="RPQ96" s="110"/>
      <c r="RPR96" s="91"/>
      <c r="RPS96" s="261"/>
      <c r="RPT96" s="261"/>
      <c r="RPU96" s="261"/>
      <c r="RPV96" s="273"/>
      <c r="RPW96" s="273"/>
      <c r="RPX96"/>
      <c r="RPY96" s="110"/>
      <c r="RPZ96" s="91"/>
      <c r="RQA96" s="261"/>
      <c r="RQB96" s="261"/>
      <c r="RQC96" s="261"/>
      <c r="RQD96" s="273"/>
      <c r="RQE96" s="273"/>
      <c r="RQF96"/>
      <c r="RQG96" s="110"/>
      <c r="RQH96" s="91"/>
      <c r="RQI96" s="261"/>
      <c r="RQJ96" s="261"/>
      <c r="RQK96" s="261"/>
      <c r="RQL96" s="273"/>
      <c r="RQM96" s="273"/>
      <c r="RQN96"/>
      <c r="RQO96" s="110"/>
      <c r="RQP96" s="91"/>
      <c r="RQQ96" s="261"/>
      <c r="RQR96" s="261"/>
      <c r="RQS96" s="261"/>
      <c r="RQT96" s="273"/>
      <c r="RQU96" s="273"/>
      <c r="RQV96"/>
      <c r="RQW96" s="110"/>
      <c r="RQX96" s="91"/>
      <c r="RQY96" s="261"/>
      <c r="RQZ96" s="261"/>
      <c r="RRA96" s="261"/>
      <c r="RRB96" s="273"/>
      <c r="RRC96" s="273"/>
      <c r="RRD96"/>
      <c r="RRE96" s="110"/>
      <c r="RRF96" s="91"/>
      <c r="RRG96" s="261"/>
      <c r="RRH96" s="261"/>
      <c r="RRI96" s="261"/>
      <c r="RRJ96" s="273"/>
      <c r="RRK96" s="273"/>
      <c r="RRL96"/>
      <c r="RRM96" s="110"/>
      <c r="RRN96" s="91"/>
      <c r="RRO96" s="261"/>
      <c r="RRP96" s="261"/>
      <c r="RRQ96" s="261"/>
      <c r="RRR96" s="273"/>
      <c r="RRS96" s="273"/>
      <c r="RRT96"/>
      <c r="RRU96" s="110"/>
      <c r="RRV96" s="91"/>
      <c r="RRW96" s="261"/>
      <c r="RRX96" s="261"/>
      <c r="RRY96" s="261"/>
      <c r="RRZ96" s="273"/>
      <c r="RSA96" s="273"/>
      <c r="RSB96"/>
      <c r="RSC96" s="110"/>
      <c r="RSD96" s="91"/>
      <c r="RSE96" s="261"/>
      <c r="RSF96" s="261"/>
      <c r="RSG96" s="261"/>
      <c r="RSH96" s="273"/>
      <c r="RSI96" s="273"/>
      <c r="RSJ96"/>
      <c r="RSK96" s="110"/>
      <c r="RSL96" s="91"/>
      <c r="RSM96" s="261"/>
      <c r="RSN96" s="261"/>
      <c r="RSO96" s="261"/>
      <c r="RSP96" s="273"/>
      <c r="RSQ96" s="273"/>
      <c r="RSR96"/>
      <c r="RSS96" s="110"/>
      <c r="RST96" s="91"/>
      <c r="RSU96" s="261"/>
      <c r="RSV96" s="261"/>
      <c r="RSW96" s="261"/>
      <c r="RSX96" s="273"/>
      <c r="RSY96" s="273"/>
      <c r="RSZ96"/>
      <c r="RTA96" s="110"/>
      <c r="RTB96" s="91"/>
      <c r="RTC96" s="261"/>
      <c r="RTD96" s="261"/>
      <c r="RTE96" s="261"/>
      <c r="RTF96" s="273"/>
      <c r="RTG96" s="273"/>
      <c r="RTH96"/>
      <c r="RTI96" s="110"/>
      <c r="RTJ96" s="91"/>
      <c r="RTK96" s="261"/>
      <c r="RTL96" s="261"/>
      <c r="RTM96" s="261"/>
      <c r="RTN96" s="273"/>
      <c r="RTO96" s="273"/>
      <c r="RTP96"/>
      <c r="RTQ96" s="110"/>
      <c r="RTR96" s="91"/>
      <c r="RTS96" s="261"/>
      <c r="RTT96" s="261"/>
      <c r="RTU96" s="261"/>
      <c r="RTV96" s="273"/>
      <c r="RTW96" s="273"/>
      <c r="RTX96"/>
      <c r="RTY96" s="110"/>
      <c r="RTZ96" s="91"/>
      <c r="RUA96" s="261"/>
      <c r="RUB96" s="261"/>
      <c r="RUC96" s="261"/>
      <c r="RUD96" s="273"/>
      <c r="RUE96" s="273"/>
      <c r="RUF96"/>
      <c r="RUG96" s="110"/>
      <c r="RUH96" s="91"/>
      <c r="RUI96" s="261"/>
      <c r="RUJ96" s="261"/>
      <c r="RUK96" s="261"/>
      <c r="RUL96" s="273"/>
      <c r="RUM96" s="273"/>
      <c r="RUN96"/>
      <c r="RUO96" s="110"/>
      <c r="RUP96" s="91"/>
      <c r="RUQ96" s="261"/>
      <c r="RUR96" s="261"/>
      <c r="RUS96" s="261"/>
      <c r="RUT96" s="273"/>
      <c r="RUU96" s="273"/>
      <c r="RUV96"/>
      <c r="RUW96" s="110"/>
      <c r="RUX96" s="91"/>
      <c r="RUY96" s="261"/>
      <c r="RUZ96" s="261"/>
      <c r="RVA96" s="261"/>
      <c r="RVB96" s="273"/>
      <c r="RVC96" s="273"/>
      <c r="RVD96"/>
      <c r="RVE96" s="110"/>
      <c r="RVF96" s="91"/>
      <c r="RVG96" s="261"/>
      <c r="RVH96" s="261"/>
      <c r="RVI96" s="261"/>
      <c r="RVJ96" s="273"/>
      <c r="RVK96" s="273"/>
      <c r="RVL96"/>
      <c r="RVM96" s="110"/>
      <c r="RVN96" s="91"/>
      <c r="RVO96" s="261"/>
      <c r="RVP96" s="261"/>
      <c r="RVQ96" s="261"/>
      <c r="RVR96" s="273"/>
      <c r="RVS96" s="273"/>
      <c r="RVT96"/>
      <c r="RVU96" s="110"/>
      <c r="RVV96" s="91"/>
      <c r="RVW96" s="261"/>
      <c r="RVX96" s="261"/>
      <c r="RVY96" s="261"/>
      <c r="RVZ96" s="273"/>
      <c r="RWA96" s="273"/>
      <c r="RWB96"/>
      <c r="RWC96" s="110"/>
      <c r="RWD96" s="91"/>
      <c r="RWE96" s="261"/>
      <c r="RWF96" s="261"/>
      <c r="RWG96" s="261"/>
      <c r="RWH96" s="273"/>
      <c r="RWI96" s="273"/>
      <c r="RWJ96"/>
      <c r="RWK96" s="110"/>
      <c r="RWL96" s="91"/>
      <c r="RWM96" s="261"/>
      <c r="RWN96" s="261"/>
      <c r="RWO96" s="261"/>
      <c r="RWP96" s="273"/>
      <c r="RWQ96" s="273"/>
      <c r="RWR96"/>
      <c r="RWS96" s="110"/>
      <c r="RWT96" s="91"/>
      <c r="RWU96" s="261"/>
      <c r="RWV96" s="261"/>
      <c r="RWW96" s="261"/>
      <c r="RWX96" s="273"/>
      <c r="RWY96" s="273"/>
      <c r="RWZ96"/>
      <c r="RXA96" s="110"/>
      <c r="RXB96" s="91"/>
      <c r="RXC96" s="261"/>
      <c r="RXD96" s="261"/>
      <c r="RXE96" s="261"/>
      <c r="RXF96" s="273"/>
      <c r="RXG96" s="273"/>
      <c r="RXH96"/>
      <c r="RXI96" s="110"/>
      <c r="RXJ96" s="91"/>
      <c r="RXK96" s="261"/>
      <c r="RXL96" s="261"/>
      <c r="RXM96" s="261"/>
      <c r="RXN96" s="273"/>
      <c r="RXO96" s="273"/>
      <c r="RXP96"/>
      <c r="RXQ96" s="110"/>
      <c r="RXR96" s="91"/>
      <c r="RXS96" s="261"/>
      <c r="RXT96" s="261"/>
      <c r="RXU96" s="261"/>
      <c r="RXV96" s="273"/>
      <c r="RXW96" s="273"/>
      <c r="RXX96"/>
      <c r="RXY96" s="110"/>
      <c r="RXZ96" s="91"/>
      <c r="RYA96" s="261"/>
      <c r="RYB96" s="261"/>
      <c r="RYC96" s="261"/>
      <c r="RYD96" s="273"/>
      <c r="RYE96" s="273"/>
      <c r="RYF96"/>
      <c r="RYG96" s="110"/>
      <c r="RYH96" s="91"/>
      <c r="RYI96" s="261"/>
      <c r="RYJ96" s="261"/>
      <c r="RYK96" s="261"/>
      <c r="RYL96" s="273"/>
      <c r="RYM96" s="273"/>
      <c r="RYN96"/>
      <c r="RYO96" s="110"/>
      <c r="RYP96" s="91"/>
      <c r="RYQ96" s="261"/>
      <c r="RYR96" s="261"/>
      <c r="RYS96" s="261"/>
      <c r="RYT96" s="273"/>
      <c r="RYU96" s="273"/>
      <c r="RYV96"/>
      <c r="RYW96" s="110"/>
      <c r="RYX96" s="91"/>
      <c r="RYY96" s="261"/>
      <c r="RYZ96" s="261"/>
      <c r="RZA96" s="261"/>
      <c r="RZB96" s="273"/>
      <c r="RZC96" s="273"/>
      <c r="RZD96"/>
      <c r="RZE96" s="110"/>
      <c r="RZF96" s="91"/>
      <c r="RZG96" s="261"/>
      <c r="RZH96" s="261"/>
      <c r="RZI96" s="261"/>
      <c r="RZJ96" s="273"/>
      <c r="RZK96" s="273"/>
      <c r="RZL96"/>
      <c r="RZM96" s="110"/>
      <c r="RZN96" s="91"/>
      <c r="RZO96" s="261"/>
      <c r="RZP96" s="261"/>
      <c r="RZQ96" s="261"/>
      <c r="RZR96" s="273"/>
      <c r="RZS96" s="273"/>
      <c r="RZT96"/>
      <c r="RZU96" s="110"/>
      <c r="RZV96" s="91"/>
      <c r="RZW96" s="261"/>
      <c r="RZX96" s="261"/>
      <c r="RZY96" s="261"/>
      <c r="RZZ96" s="273"/>
      <c r="SAA96" s="273"/>
      <c r="SAB96"/>
      <c r="SAC96" s="110"/>
      <c r="SAD96" s="91"/>
      <c r="SAE96" s="261"/>
      <c r="SAF96" s="261"/>
      <c r="SAG96" s="261"/>
      <c r="SAH96" s="273"/>
      <c r="SAI96" s="273"/>
      <c r="SAJ96"/>
      <c r="SAK96" s="110"/>
      <c r="SAL96" s="91"/>
      <c r="SAM96" s="261"/>
      <c r="SAN96" s="261"/>
      <c r="SAO96" s="261"/>
      <c r="SAP96" s="273"/>
      <c r="SAQ96" s="273"/>
      <c r="SAR96"/>
      <c r="SAS96" s="110"/>
      <c r="SAT96" s="91"/>
      <c r="SAU96" s="261"/>
      <c r="SAV96" s="261"/>
      <c r="SAW96" s="261"/>
      <c r="SAX96" s="273"/>
      <c r="SAY96" s="273"/>
      <c r="SAZ96"/>
      <c r="SBA96" s="110"/>
      <c r="SBB96" s="91"/>
      <c r="SBC96" s="261"/>
      <c r="SBD96" s="261"/>
      <c r="SBE96" s="261"/>
      <c r="SBF96" s="273"/>
      <c r="SBG96" s="273"/>
      <c r="SBH96"/>
      <c r="SBI96" s="110"/>
      <c r="SBJ96" s="91"/>
      <c r="SBK96" s="261"/>
      <c r="SBL96" s="261"/>
      <c r="SBM96" s="261"/>
      <c r="SBN96" s="273"/>
      <c r="SBO96" s="273"/>
      <c r="SBP96"/>
      <c r="SBQ96" s="110"/>
      <c r="SBR96" s="91"/>
      <c r="SBS96" s="261"/>
      <c r="SBT96" s="261"/>
      <c r="SBU96" s="261"/>
      <c r="SBV96" s="273"/>
      <c r="SBW96" s="273"/>
      <c r="SBX96"/>
      <c r="SBY96" s="110"/>
      <c r="SBZ96" s="91"/>
      <c r="SCA96" s="261"/>
      <c r="SCB96" s="261"/>
      <c r="SCC96" s="261"/>
      <c r="SCD96" s="273"/>
      <c r="SCE96" s="273"/>
      <c r="SCF96"/>
      <c r="SCG96" s="110"/>
      <c r="SCH96" s="91"/>
      <c r="SCI96" s="261"/>
      <c r="SCJ96" s="261"/>
      <c r="SCK96" s="261"/>
      <c r="SCL96" s="273"/>
      <c r="SCM96" s="273"/>
      <c r="SCN96"/>
      <c r="SCO96" s="110"/>
      <c r="SCP96" s="91"/>
      <c r="SCQ96" s="261"/>
      <c r="SCR96" s="261"/>
      <c r="SCS96" s="261"/>
      <c r="SCT96" s="273"/>
      <c r="SCU96" s="273"/>
      <c r="SCV96"/>
      <c r="SCW96" s="110"/>
      <c r="SCX96" s="91"/>
      <c r="SCY96" s="261"/>
      <c r="SCZ96" s="261"/>
      <c r="SDA96" s="261"/>
      <c r="SDB96" s="273"/>
      <c r="SDC96" s="273"/>
      <c r="SDD96"/>
      <c r="SDE96" s="110"/>
      <c r="SDF96" s="91"/>
      <c r="SDG96" s="261"/>
      <c r="SDH96" s="261"/>
      <c r="SDI96" s="261"/>
      <c r="SDJ96" s="273"/>
      <c r="SDK96" s="273"/>
      <c r="SDL96"/>
      <c r="SDM96" s="110"/>
      <c r="SDN96" s="91"/>
      <c r="SDO96" s="261"/>
      <c r="SDP96" s="261"/>
      <c r="SDQ96" s="261"/>
      <c r="SDR96" s="273"/>
      <c r="SDS96" s="273"/>
      <c r="SDT96"/>
      <c r="SDU96" s="110"/>
      <c r="SDV96" s="91"/>
      <c r="SDW96" s="261"/>
      <c r="SDX96" s="261"/>
      <c r="SDY96" s="261"/>
      <c r="SDZ96" s="273"/>
      <c r="SEA96" s="273"/>
      <c r="SEB96"/>
      <c r="SEC96" s="110"/>
      <c r="SED96" s="91"/>
      <c r="SEE96" s="261"/>
      <c r="SEF96" s="261"/>
      <c r="SEG96" s="261"/>
      <c r="SEH96" s="273"/>
      <c r="SEI96" s="273"/>
      <c r="SEJ96"/>
      <c r="SEK96" s="110"/>
      <c r="SEL96" s="91"/>
      <c r="SEM96" s="261"/>
      <c r="SEN96" s="261"/>
      <c r="SEO96" s="261"/>
      <c r="SEP96" s="273"/>
      <c r="SEQ96" s="273"/>
      <c r="SER96"/>
      <c r="SES96" s="110"/>
      <c r="SET96" s="91"/>
      <c r="SEU96" s="261"/>
      <c r="SEV96" s="261"/>
      <c r="SEW96" s="261"/>
      <c r="SEX96" s="273"/>
      <c r="SEY96" s="273"/>
      <c r="SEZ96"/>
      <c r="SFA96" s="110"/>
      <c r="SFB96" s="91"/>
      <c r="SFC96" s="261"/>
      <c r="SFD96" s="261"/>
      <c r="SFE96" s="261"/>
      <c r="SFF96" s="273"/>
      <c r="SFG96" s="273"/>
      <c r="SFH96"/>
      <c r="SFI96" s="110"/>
      <c r="SFJ96" s="91"/>
      <c r="SFK96" s="261"/>
      <c r="SFL96" s="261"/>
      <c r="SFM96" s="261"/>
      <c r="SFN96" s="273"/>
      <c r="SFO96" s="273"/>
      <c r="SFP96"/>
      <c r="SFQ96" s="110"/>
      <c r="SFR96" s="91"/>
      <c r="SFS96" s="261"/>
      <c r="SFT96" s="261"/>
      <c r="SFU96" s="261"/>
      <c r="SFV96" s="273"/>
      <c r="SFW96" s="273"/>
      <c r="SFX96"/>
      <c r="SFY96" s="110"/>
      <c r="SFZ96" s="91"/>
      <c r="SGA96" s="261"/>
      <c r="SGB96" s="261"/>
      <c r="SGC96" s="261"/>
      <c r="SGD96" s="273"/>
      <c r="SGE96" s="273"/>
      <c r="SGF96"/>
      <c r="SGG96" s="110"/>
      <c r="SGH96" s="91"/>
      <c r="SGI96" s="261"/>
      <c r="SGJ96" s="261"/>
      <c r="SGK96" s="261"/>
      <c r="SGL96" s="273"/>
      <c r="SGM96" s="273"/>
      <c r="SGN96"/>
      <c r="SGO96" s="110"/>
      <c r="SGP96" s="91"/>
      <c r="SGQ96" s="261"/>
      <c r="SGR96" s="261"/>
      <c r="SGS96" s="261"/>
      <c r="SGT96" s="273"/>
      <c r="SGU96" s="273"/>
      <c r="SGV96"/>
      <c r="SGW96" s="110"/>
      <c r="SGX96" s="91"/>
      <c r="SGY96" s="261"/>
      <c r="SGZ96" s="261"/>
      <c r="SHA96" s="261"/>
      <c r="SHB96" s="273"/>
      <c r="SHC96" s="273"/>
      <c r="SHD96"/>
      <c r="SHE96" s="110"/>
      <c r="SHF96" s="91"/>
      <c r="SHG96" s="261"/>
      <c r="SHH96" s="261"/>
      <c r="SHI96" s="261"/>
      <c r="SHJ96" s="273"/>
      <c r="SHK96" s="273"/>
      <c r="SHL96"/>
      <c r="SHM96" s="110"/>
      <c r="SHN96" s="91"/>
      <c r="SHO96" s="261"/>
      <c r="SHP96" s="261"/>
      <c r="SHQ96" s="261"/>
      <c r="SHR96" s="273"/>
      <c r="SHS96" s="273"/>
      <c r="SHT96"/>
      <c r="SHU96" s="110"/>
      <c r="SHV96" s="91"/>
      <c r="SHW96" s="261"/>
      <c r="SHX96" s="261"/>
      <c r="SHY96" s="261"/>
      <c r="SHZ96" s="273"/>
      <c r="SIA96" s="273"/>
      <c r="SIB96"/>
      <c r="SIC96" s="110"/>
      <c r="SID96" s="91"/>
      <c r="SIE96" s="261"/>
      <c r="SIF96" s="261"/>
      <c r="SIG96" s="261"/>
      <c r="SIH96" s="273"/>
      <c r="SII96" s="273"/>
      <c r="SIJ96"/>
      <c r="SIK96" s="110"/>
      <c r="SIL96" s="91"/>
      <c r="SIM96" s="261"/>
      <c r="SIN96" s="261"/>
      <c r="SIO96" s="261"/>
      <c r="SIP96" s="273"/>
      <c r="SIQ96" s="273"/>
      <c r="SIR96"/>
      <c r="SIS96" s="110"/>
      <c r="SIT96" s="91"/>
      <c r="SIU96" s="261"/>
      <c r="SIV96" s="261"/>
      <c r="SIW96" s="261"/>
      <c r="SIX96" s="273"/>
      <c r="SIY96" s="273"/>
      <c r="SIZ96"/>
      <c r="SJA96" s="110"/>
      <c r="SJB96" s="91"/>
      <c r="SJC96" s="261"/>
      <c r="SJD96" s="261"/>
      <c r="SJE96" s="261"/>
      <c r="SJF96" s="273"/>
      <c r="SJG96" s="273"/>
      <c r="SJH96"/>
      <c r="SJI96" s="110"/>
      <c r="SJJ96" s="91"/>
      <c r="SJK96" s="261"/>
      <c r="SJL96" s="261"/>
      <c r="SJM96" s="261"/>
      <c r="SJN96" s="273"/>
      <c r="SJO96" s="273"/>
      <c r="SJP96"/>
      <c r="SJQ96" s="110"/>
      <c r="SJR96" s="91"/>
      <c r="SJS96" s="261"/>
      <c r="SJT96" s="261"/>
      <c r="SJU96" s="261"/>
      <c r="SJV96" s="273"/>
      <c r="SJW96" s="273"/>
      <c r="SJX96"/>
      <c r="SJY96" s="110"/>
      <c r="SJZ96" s="91"/>
      <c r="SKA96" s="261"/>
      <c r="SKB96" s="261"/>
      <c r="SKC96" s="261"/>
      <c r="SKD96" s="273"/>
      <c r="SKE96" s="273"/>
      <c r="SKF96"/>
      <c r="SKG96" s="110"/>
      <c r="SKH96" s="91"/>
      <c r="SKI96" s="261"/>
      <c r="SKJ96" s="261"/>
      <c r="SKK96" s="261"/>
      <c r="SKL96" s="273"/>
      <c r="SKM96" s="273"/>
      <c r="SKN96"/>
      <c r="SKO96" s="110"/>
      <c r="SKP96" s="91"/>
      <c r="SKQ96" s="261"/>
      <c r="SKR96" s="261"/>
      <c r="SKS96" s="261"/>
      <c r="SKT96" s="273"/>
      <c r="SKU96" s="273"/>
      <c r="SKV96"/>
      <c r="SKW96" s="110"/>
      <c r="SKX96" s="91"/>
      <c r="SKY96" s="261"/>
      <c r="SKZ96" s="261"/>
      <c r="SLA96" s="261"/>
      <c r="SLB96" s="273"/>
      <c r="SLC96" s="273"/>
      <c r="SLD96"/>
      <c r="SLE96" s="110"/>
      <c r="SLF96" s="91"/>
      <c r="SLG96" s="261"/>
      <c r="SLH96" s="261"/>
      <c r="SLI96" s="261"/>
      <c r="SLJ96" s="273"/>
      <c r="SLK96" s="273"/>
      <c r="SLL96"/>
      <c r="SLM96" s="110"/>
      <c r="SLN96" s="91"/>
      <c r="SLO96" s="261"/>
      <c r="SLP96" s="261"/>
      <c r="SLQ96" s="261"/>
      <c r="SLR96" s="273"/>
      <c r="SLS96" s="273"/>
      <c r="SLT96"/>
      <c r="SLU96" s="110"/>
      <c r="SLV96" s="91"/>
      <c r="SLW96" s="261"/>
      <c r="SLX96" s="261"/>
      <c r="SLY96" s="261"/>
      <c r="SLZ96" s="273"/>
      <c r="SMA96" s="273"/>
      <c r="SMB96"/>
      <c r="SMC96" s="110"/>
      <c r="SMD96" s="91"/>
      <c r="SME96" s="261"/>
      <c r="SMF96" s="261"/>
      <c r="SMG96" s="261"/>
      <c r="SMH96" s="273"/>
      <c r="SMI96" s="273"/>
      <c r="SMJ96"/>
      <c r="SMK96" s="110"/>
      <c r="SML96" s="91"/>
      <c r="SMM96" s="261"/>
      <c r="SMN96" s="261"/>
      <c r="SMO96" s="261"/>
      <c r="SMP96" s="273"/>
      <c r="SMQ96" s="273"/>
      <c r="SMR96"/>
      <c r="SMS96" s="110"/>
      <c r="SMT96" s="91"/>
      <c r="SMU96" s="261"/>
      <c r="SMV96" s="261"/>
      <c r="SMW96" s="261"/>
      <c r="SMX96" s="273"/>
      <c r="SMY96" s="273"/>
      <c r="SMZ96"/>
      <c r="SNA96" s="110"/>
      <c r="SNB96" s="91"/>
      <c r="SNC96" s="261"/>
      <c r="SND96" s="261"/>
      <c r="SNE96" s="261"/>
      <c r="SNF96" s="273"/>
      <c r="SNG96" s="273"/>
      <c r="SNH96"/>
      <c r="SNI96" s="110"/>
      <c r="SNJ96" s="91"/>
      <c r="SNK96" s="261"/>
      <c r="SNL96" s="261"/>
      <c r="SNM96" s="261"/>
      <c r="SNN96" s="273"/>
      <c r="SNO96" s="273"/>
      <c r="SNP96"/>
      <c r="SNQ96" s="110"/>
      <c r="SNR96" s="91"/>
      <c r="SNS96" s="261"/>
      <c r="SNT96" s="261"/>
      <c r="SNU96" s="261"/>
      <c r="SNV96" s="273"/>
      <c r="SNW96" s="273"/>
      <c r="SNX96"/>
      <c r="SNY96" s="110"/>
      <c r="SNZ96" s="91"/>
      <c r="SOA96" s="261"/>
      <c r="SOB96" s="261"/>
      <c r="SOC96" s="261"/>
      <c r="SOD96" s="273"/>
      <c r="SOE96" s="273"/>
      <c r="SOF96"/>
      <c r="SOG96" s="110"/>
      <c r="SOH96" s="91"/>
      <c r="SOI96" s="261"/>
      <c r="SOJ96" s="261"/>
      <c r="SOK96" s="261"/>
      <c r="SOL96" s="273"/>
      <c r="SOM96" s="273"/>
      <c r="SON96"/>
      <c r="SOO96" s="110"/>
      <c r="SOP96" s="91"/>
      <c r="SOQ96" s="261"/>
      <c r="SOR96" s="261"/>
      <c r="SOS96" s="261"/>
      <c r="SOT96" s="273"/>
      <c r="SOU96" s="273"/>
      <c r="SOV96"/>
      <c r="SOW96" s="110"/>
      <c r="SOX96" s="91"/>
      <c r="SOY96" s="261"/>
      <c r="SOZ96" s="261"/>
      <c r="SPA96" s="261"/>
      <c r="SPB96" s="273"/>
      <c r="SPC96" s="273"/>
      <c r="SPD96"/>
      <c r="SPE96" s="110"/>
      <c r="SPF96" s="91"/>
      <c r="SPG96" s="261"/>
      <c r="SPH96" s="261"/>
      <c r="SPI96" s="261"/>
      <c r="SPJ96" s="273"/>
      <c r="SPK96" s="273"/>
      <c r="SPL96"/>
      <c r="SPM96" s="110"/>
      <c r="SPN96" s="91"/>
      <c r="SPO96" s="261"/>
      <c r="SPP96" s="261"/>
      <c r="SPQ96" s="261"/>
      <c r="SPR96" s="273"/>
      <c r="SPS96" s="273"/>
      <c r="SPT96"/>
      <c r="SPU96" s="110"/>
      <c r="SPV96" s="91"/>
      <c r="SPW96" s="261"/>
      <c r="SPX96" s="261"/>
      <c r="SPY96" s="261"/>
      <c r="SPZ96" s="273"/>
      <c r="SQA96" s="273"/>
      <c r="SQB96"/>
      <c r="SQC96" s="110"/>
      <c r="SQD96" s="91"/>
      <c r="SQE96" s="261"/>
      <c r="SQF96" s="261"/>
      <c r="SQG96" s="261"/>
      <c r="SQH96" s="273"/>
      <c r="SQI96" s="273"/>
      <c r="SQJ96"/>
      <c r="SQK96" s="110"/>
      <c r="SQL96" s="91"/>
      <c r="SQM96" s="261"/>
      <c r="SQN96" s="261"/>
      <c r="SQO96" s="261"/>
      <c r="SQP96" s="273"/>
      <c r="SQQ96" s="273"/>
      <c r="SQR96"/>
      <c r="SQS96" s="110"/>
      <c r="SQT96" s="91"/>
      <c r="SQU96" s="261"/>
      <c r="SQV96" s="261"/>
      <c r="SQW96" s="261"/>
      <c r="SQX96" s="273"/>
      <c r="SQY96" s="273"/>
      <c r="SQZ96"/>
      <c r="SRA96" s="110"/>
      <c r="SRB96" s="91"/>
      <c r="SRC96" s="261"/>
      <c r="SRD96" s="261"/>
      <c r="SRE96" s="261"/>
      <c r="SRF96" s="273"/>
      <c r="SRG96" s="273"/>
      <c r="SRH96"/>
      <c r="SRI96" s="110"/>
      <c r="SRJ96" s="91"/>
      <c r="SRK96" s="261"/>
      <c r="SRL96" s="261"/>
      <c r="SRM96" s="261"/>
      <c r="SRN96" s="273"/>
      <c r="SRO96" s="273"/>
      <c r="SRP96"/>
      <c r="SRQ96" s="110"/>
      <c r="SRR96" s="91"/>
      <c r="SRS96" s="261"/>
      <c r="SRT96" s="261"/>
      <c r="SRU96" s="261"/>
      <c r="SRV96" s="273"/>
      <c r="SRW96" s="273"/>
      <c r="SRX96"/>
      <c r="SRY96" s="110"/>
      <c r="SRZ96" s="91"/>
      <c r="SSA96" s="261"/>
      <c r="SSB96" s="261"/>
      <c r="SSC96" s="261"/>
      <c r="SSD96" s="273"/>
      <c r="SSE96" s="273"/>
      <c r="SSF96"/>
      <c r="SSG96" s="110"/>
      <c r="SSH96" s="91"/>
      <c r="SSI96" s="261"/>
      <c r="SSJ96" s="261"/>
      <c r="SSK96" s="261"/>
      <c r="SSL96" s="273"/>
      <c r="SSM96" s="273"/>
      <c r="SSN96"/>
      <c r="SSO96" s="110"/>
      <c r="SSP96" s="91"/>
      <c r="SSQ96" s="261"/>
      <c r="SSR96" s="261"/>
      <c r="SSS96" s="261"/>
      <c r="SST96" s="273"/>
      <c r="SSU96" s="273"/>
      <c r="SSV96"/>
      <c r="SSW96" s="110"/>
      <c r="SSX96" s="91"/>
      <c r="SSY96" s="261"/>
      <c r="SSZ96" s="261"/>
      <c r="STA96" s="261"/>
      <c r="STB96" s="273"/>
      <c r="STC96" s="273"/>
      <c r="STD96"/>
      <c r="STE96" s="110"/>
      <c r="STF96" s="91"/>
      <c r="STG96" s="261"/>
      <c r="STH96" s="261"/>
      <c r="STI96" s="261"/>
      <c r="STJ96" s="273"/>
      <c r="STK96" s="273"/>
      <c r="STL96"/>
      <c r="STM96" s="110"/>
      <c r="STN96" s="91"/>
      <c r="STO96" s="261"/>
      <c r="STP96" s="261"/>
      <c r="STQ96" s="261"/>
      <c r="STR96" s="273"/>
      <c r="STS96" s="273"/>
      <c r="STT96"/>
      <c r="STU96" s="110"/>
      <c r="STV96" s="91"/>
      <c r="STW96" s="261"/>
      <c r="STX96" s="261"/>
      <c r="STY96" s="261"/>
      <c r="STZ96" s="273"/>
      <c r="SUA96" s="273"/>
      <c r="SUB96"/>
      <c r="SUC96" s="110"/>
      <c r="SUD96" s="91"/>
      <c r="SUE96" s="261"/>
      <c r="SUF96" s="261"/>
      <c r="SUG96" s="261"/>
      <c r="SUH96" s="273"/>
      <c r="SUI96" s="273"/>
      <c r="SUJ96"/>
      <c r="SUK96" s="110"/>
      <c r="SUL96" s="91"/>
      <c r="SUM96" s="261"/>
      <c r="SUN96" s="261"/>
      <c r="SUO96" s="261"/>
      <c r="SUP96" s="273"/>
      <c r="SUQ96" s="273"/>
      <c r="SUR96"/>
      <c r="SUS96" s="110"/>
      <c r="SUT96" s="91"/>
      <c r="SUU96" s="261"/>
      <c r="SUV96" s="261"/>
      <c r="SUW96" s="261"/>
      <c r="SUX96" s="273"/>
      <c r="SUY96" s="273"/>
      <c r="SUZ96"/>
      <c r="SVA96" s="110"/>
      <c r="SVB96" s="91"/>
      <c r="SVC96" s="261"/>
      <c r="SVD96" s="261"/>
      <c r="SVE96" s="261"/>
      <c r="SVF96" s="273"/>
      <c r="SVG96" s="273"/>
      <c r="SVH96"/>
      <c r="SVI96" s="110"/>
      <c r="SVJ96" s="91"/>
      <c r="SVK96" s="261"/>
      <c r="SVL96" s="261"/>
      <c r="SVM96" s="261"/>
      <c r="SVN96" s="273"/>
      <c r="SVO96" s="273"/>
      <c r="SVP96"/>
      <c r="SVQ96" s="110"/>
      <c r="SVR96" s="91"/>
      <c r="SVS96" s="261"/>
      <c r="SVT96" s="261"/>
      <c r="SVU96" s="261"/>
      <c r="SVV96" s="273"/>
      <c r="SVW96" s="273"/>
      <c r="SVX96"/>
      <c r="SVY96" s="110"/>
      <c r="SVZ96" s="91"/>
      <c r="SWA96" s="261"/>
      <c r="SWB96" s="261"/>
      <c r="SWC96" s="261"/>
      <c r="SWD96" s="273"/>
      <c r="SWE96" s="273"/>
      <c r="SWF96"/>
      <c r="SWG96" s="110"/>
      <c r="SWH96" s="91"/>
      <c r="SWI96" s="261"/>
      <c r="SWJ96" s="261"/>
      <c r="SWK96" s="261"/>
      <c r="SWL96" s="273"/>
      <c r="SWM96" s="273"/>
      <c r="SWN96"/>
      <c r="SWO96" s="110"/>
      <c r="SWP96" s="91"/>
      <c r="SWQ96" s="261"/>
      <c r="SWR96" s="261"/>
      <c r="SWS96" s="261"/>
      <c r="SWT96" s="273"/>
      <c r="SWU96" s="273"/>
      <c r="SWV96"/>
      <c r="SWW96" s="110"/>
      <c r="SWX96" s="91"/>
      <c r="SWY96" s="261"/>
      <c r="SWZ96" s="261"/>
      <c r="SXA96" s="261"/>
      <c r="SXB96" s="273"/>
      <c r="SXC96" s="273"/>
      <c r="SXD96"/>
      <c r="SXE96" s="110"/>
      <c r="SXF96" s="91"/>
      <c r="SXG96" s="261"/>
      <c r="SXH96" s="261"/>
      <c r="SXI96" s="261"/>
      <c r="SXJ96" s="273"/>
      <c r="SXK96" s="273"/>
      <c r="SXL96"/>
      <c r="SXM96" s="110"/>
      <c r="SXN96" s="91"/>
      <c r="SXO96" s="261"/>
      <c r="SXP96" s="261"/>
      <c r="SXQ96" s="261"/>
      <c r="SXR96" s="273"/>
      <c r="SXS96" s="273"/>
      <c r="SXT96"/>
      <c r="SXU96" s="110"/>
      <c r="SXV96" s="91"/>
      <c r="SXW96" s="261"/>
      <c r="SXX96" s="261"/>
      <c r="SXY96" s="261"/>
      <c r="SXZ96" s="273"/>
      <c r="SYA96" s="273"/>
      <c r="SYB96"/>
      <c r="SYC96" s="110"/>
      <c r="SYD96" s="91"/>
      <c r="SYE96" s="261"/>
      <c r="SYF96" s="261"/>
      <c r="SYG96" s="261"/>
      <c r="SYH96" s="273"/>
      <c r="SYI96" s="273"/>
      <c r="SYJ96"/>
      <c r="SYK96" s="110"/>
      <c r="SYL96" s="91"/>
      <c r="SYM96" s="261"/>
      <c r="SYN96" s="261"/>
      <c r="SYO96" s="261"/>
      <c r="SYP96" s="273"/>
      <c r="SYQ96" s="273"/>
      <c r="SYR96"/>
      <c r="SYS96" s="110"/>
      <c r="SYT96" s="91"/>
      <c r="SYU96" s="261"/>
      <c r="SYV96" s="261"/>
      <c r="SYW96" s="261"/>
      <c r="SYX96" s="273"/>
      <c r="SYY96" s="273"/>
      <c r="SYZ96"/>
      <c r="SZA96" s="110"/>
      <c r="SZB96" s="91"/>
      <c r="SZC96" s="261"/>
      <c r="SZD96" s="261"/>
      <c r="SZE96" s="261"/>
      <c r="SZF96" s="273"/>
      <c r="SZG96" s="273"/>
      <c r="SZH96"/>
      <c r="SZI96" s="110"/>
      <c r="SZJ96" s="91"/>
      <c r="SZK96" s="261"/>
      <c r="SZL96" s="261"/>
      <c r="SZM96" s="261"/>
      <c r="SZN96" s="273"/>
      <c r="SZO96" s="273"/>
      <c r="SZP96"/>
      <c r="SZQ96" s="110"/>
      <c r="SZR96" s="91"/>
      <c r="SZS96" s="261"/>
      <c r="SZT96" s="261"/>
      <c r="SZU96" s="261"/>
      <c r="SZV96" s="273"/>
      <c r="SZW96" s="273"/>
      <c r="SZX96"/>
      <c r="SZY96" s="110"/>
      <c r="SZZ96" s="91"/>
      <c r="TAA96" s="261"/>
      <c r="TAB96" s="261"/>
      <c r="TAC96" s="261"/>
      <c r="TAD96" s="273"/>
      <c r="TAE96" s="273"/>
      <c r="TAF96"/>
      <c r="TAG96" s="110"/>
      <c r="TAH96" s="91"/>
      <c r="TAI96" s="261"/>
      <c r="TAJ96" s="261"/>
      <c r="TAK96" s="261"/>
      <c r="TAL96" s="273"/>
      <c r="TAM96" s="273"/>
      <c r="TAN96"/>
      <c r="TAO96" s="110"/>
      <c r="TAP96" s="91"/>
      <c r="TAQ96" s="261"/>
      <c r="TAR96" s="261"/>
      <c r="TAS96" s="261"/>
      <c r="TAT96" s="273"/>
      <c r="TAU96" s="273"/>
      <c r="TAV96"/>
      <c r="TAW96" s="110"/>
      <c r="TAX96" s="91"/>
      <c r="TAY96" s="261"/>
      <c r="TAZ96" s="261"/>
      <c r="TBA96" s="261"/>
      <c r="TBB96" s="273"/>
      <c r="TBC96" s="273"/>
      <c r="TBD96"/>
      <c r="TBE96" s="110"/>
      <c r="TBF96" s="91"/>
      <c r="TBG96" s="261"/>
      <c r="TBH96" s="261"/>
      <c r="TBI96" s="261"/>
      <c r="TBJ96" s="273"/>
      <c r="TBK96" s="273"/>
      <c r="TBL96"/>
      <c r="TBM96" s="110"/>
      <c r="TBN96" s="91"/>
      <c r="TBO96" s="261"/>
      <c r="TBP96" s="261"/>
      <c r="TBQ96" s="261"/>
      <c r="TBR96" s="273"/>
      <c r="TBS96" s="273"/>
      <c r="TBT96"/>
      <c r="TBU96" s="110"/>
      <c r="TBV96" s="91"/>
      <c r="TBW96" s="261"/>
      <c r="TBX96" s="261"/>
      <c r="TBY96" s="261"/>
      <c r="TBZ96" s="273"/>
      <c r="TCA96" s="273"/>
      <c r="TCB96"/>
      <c r="TCC96" s="110"/>
      <c r="TCD96" s="91"/>
      <c r="TCE96" s="261"/>
      <c r="TCF96" s="261"/>
      <c r="TCG96" s="261"/>
      <c r="TCH96" s="273"/>
      <c r="TCI96" s="273"/>
      <c r="TCJ96"/>
      <c r="TCK96" s="110"/>
      <c r="TCL96" s="91"/>
      <c r="TCM96" s="261"/>
      <c r="TCN96" s="261"/>
      <c r="TCO96" s="261"/>
      <c r="TCP96" s="273"/>
      <c r="TCQ96" s="273"/>
      <c r="TCR96"/>
      <c r="TCS96" s="110"/>
      <c r="TCT96" s="91"/>
      <c r="TCU96" s="261"/>
      <c r="TCV96" s="261"/>
      <c r="TCW96" s="261"/>
      <c r="TCX96" s="273"/>
      <c r="TCY96" s="273"/>
      <c r="TCZ96"/>
      <c r="TDA96" s="110"/>
      <c r="TDB96" s="91"/>
      <c r="TDC96" s="261"/>
      <c r="TDD96" s="261"/>
      <c r="TDE96" s="261"/>
      <c r="TDF96" s="273"/>
      <c r="TDG96" s="273"/>
      <c r="TDH96"/>
      <c r="TDI96" s="110"/>
      <c r="TDJ96" s="91"/>
      <c r="TDK96" s="261"/>
      <c r="TDL96" s="261"/>
      <c r="TDM96" s="261"/>
      <c r="TDN96" s="273"/>
      <c r="TDO96" s="273"/>
      <c r="TDP96"/>
      <c r="TDQ96" s="110"/>
      <c r="TDR96" s="91"/>
      <c r="TDS96" s="261"/>
      <c r="TDT96" s="261"/>
      <c r="TDU96" s="261"/>
      <c r="TDV96" s="273"/>
      <c r="TDW96" s="273"/>
      <c r="TDX96"/>
      <c r="TDY96" s="110"/>
      <c r="TDZ96" s="91"/>
      <c r="TEA96" s="261"/>
      <c r="TEB96" s="261"/>
      <c r="TEC96" s="261"/>
      <c r="TED96" s="273"/>
      <c r="TEE96" s="273"/>
      <c r="TEF96"/>
      <c r="TEG96" s="110"/>
      <c r="TEH96" s="91"/>
      <c r="TEI96" s="261"/>
      <c r="TEJ96" s="261"/>
      <c r="TEK96" s="261"/>
      <c r="TEL96" s="273"/>
      <c r="TEM96" s="273"/>
      <c r="TEN96"/>
      <c r="TEO96" s="110"/>
      <c r="TEP96" s="91"/>
      <c r="TEQ96" s="261"/>
      <c r="TER96" s="261"/>
      <c r="TES96" s="261"/>
      <c r="TET96" s="273"/>
      <c r="TEU96" s="273"/>
      <c r="TEV96"/>
      <c r="TEW96" s="110"/>
      <c r="TEX96" s="91"/>
      <c r="TEY96" s="261"/>
      <c r="TEZ96" s="261"/>
      <c r="TFA96" s="261"/>
      <c r="TFB96" s="273"/>
      <c r="TFC96" s="273"/>
      <c r="TFD96"/>
      <c r="TFE96" s="110"/>
      <c r="TFF96" s="91"/>
      <c r="TFG96" s="261"/>
      <c r="TFH96" s="261"/>
      <c r="TFI96" s="261"/>
      <c r="TFJ96" s="273"/>
      <c r="TFK96" s="273"/>
      <c r="TFL96"/>
      <c r="TFM96" s="110"/>
      <c r="TFN96" s="91"/>
      <c r="TFO96" s="261"/>
      <c r="TFP96" s="261"/>
      <c r="TFQ96" s="261"/>
      <c r="TFR96" s="273"/>
      <c r="TFS96" s="273"/>
      <c r="TFT96"/>
      <c r="TFU96" s="110"/>
      <c r="TFV96" s="91"/>
      <c r="TFW96" s="261"/>
      <c r="TFX96" s="261"/>
      <c r="TFY96" s="261"/>
      <c r="TFZ96" s="273"/>
      <c r="TGA96" s="273"/>
      <c r="TGB96"/>
      <c r="TGC96" s="110"/>
      <c r="TGD96" s="91"/>
      <c r="TGE96" s="261"/>
      <c r="TGF96" s="261"/>
      <c r="TGG96" s="261"/>
      <c r="TGH96" s="273"/>
      <c r="TGI96" s="273"/>
      <c r="TGJ96"/>
      <c r="TGK96" s="110"/>
      <c r="TGL96" s="91"/>
      <c r="TGM96" s="261"/>
      <c r="TGN96" s="261"/>
      <c r="TGO96" s="261"/>
      <c r="TGP96" s="273"/>
      <c r="TGQ96" s="273"/>
      <c r="TGR96"/>
      <c r="TGS96" s="110"/>
      <c r="TGT96" s="91"/>
      <c r="TGU96" s="261"/>
      <c r="TGV96" s="261"/>
      <c r="TGW96" s="261"/>
      <c r="TGX96" s="273"/>
      <c r="TGY96" s="273"/>
      <c r="TGZ96"/>
      <c r="THA96" s="110"/>
      <c r="THB96" s="91"/>
      <c r="THC96" s="261"/>
      <c r="THD96" s="261"/>
      <c r="THE96" s="261"/>
      <c r="THF96" s="273"/>
      <c r="THG96" s="273"/>
      <c r="THH96"/>
      <c r="THI96" s="110"/>
      <c r="THJ96" s="91"/>
      <c r="THK96" s="261"/>
      <c r="THL96" s="261"/>
      <c r="THM96" s="261"/>
      <c r="THN96" s="273"/>
      <c r="THO96" s="273"/>
      <c r="THP96"/>
      <c r="THQ96" s="110"/>
      <c r="THR96" s="91"/>
      <c r="THS96" s="261"/>
      <c r="THT96" s="261"/>
      <c r="THU96" s="261"/>
      <c r="THV96" s="273"/>
      <c r="THW96" s="273"/>
      <c r="THX96"/>
      <c r="THY96" s="110"/>
      <c r="THZ96" s="91"/>
      <c r="TIA96" s="261"/>
      <c r="TIB96" s="261"/>
      <c r="TIC96" s="261"/>
      <c r="TID96" s="273"/>
      <c r="TIE96" s="273"/>
      <c r="TIF96"/>
      <c r="TIG96" s="110"/>
      <c r="TIH96" s="91"/>
      <c r="TII96" s="261"/>
      <c r="TIJ96" s="261"/>
      <c r="TIK96" s="261"/>
      <c r="TIL96" s="273"/>
      <c r="TIM96" s="273"/>
      <c r="TIN96"/>
      <c r="TIO96" s="110"/>
      <c r="TIP96" s="91"/>
      <c r="TIQ96" s="261"/>
      <c r="TIR96" s="261"/>
      <c r="TIS96" s="261"/>
      <c r="TIT96" s="273"/>
      <c r="TIU96" s="273"/>
      <c r="TIV96"/>
      <c r="TIW96" s="110"/>
      <c r="TIX96" s="91"/>
      <c r="TIY96" s="261"/>
      <c r="TIZ96" s="261"/>
      <c r="TJA96" s="261"/>
      <c r="TJB96" s="273"/>
      <c r="TJC96" s="273"/>
      <c r="TJD96"/>
      <c r="TJE96" s="110"/>
      <c r="TJF96" s="91"/>
      <c r="TJG96" s="261"/>
      <c r="TJH96" s="261"/>
      <c r="TJI96" s="261"/>
      <c r="TJJ96" s="273"/>
      <c r="TJK96" s="273"/>
      <c r="TJL96"/>
      <c r="TJM96" s="110"/>
      <c r="TJN96" s="91"/>
      <c r="TJO96" s="261"/>
      <c r="TJP96" s="261"/>
      <c r="TJQ96" s="261"/>
      <c r="TJR96" s="273"/>
      <c r="TJS96" s="273"/>
      <c r="TJT96"/>
      <c r="TJU96" s="110"/>
      <c r="TJV96" s="91"/>
      <c r="TJW96" s="261"/>
      <c r="TJX96" s="261"/>
      <c r="TJY96" s="261"/>
      <c r="TJZ96" s="273"/>
      <c r="TKA96" s="273"/>
      <c r="TKB96"/>
      <c r="TKC96" s="110"/>
      <c r="TKD96" s="91"/>
      <c r="TKE96" s="261"/>
      <c r="TKF96" s="261"/>
      <c r="TKG96" s="261"/>
      <c r="TKH96" s="273"/>
      <c r="TKI96" s="273"/>
      <c r="TKJ96"/>
      <c r="TKK96" s="110"/>
      <c r="TKL96" s="91"/>
      <c r="TKM96" s="261"/>
      <c r="TKN96" s="261"/>
      <c r="TKO96" s="261"/>
      <c r="TKP96" s="273"/>
      <c r="TKQ96" s="273"/>
      <c r="TKR96"/>
      <c r="TKS96" s="110"/>
      <c r="TKT96" s="91"/>
      <c r="TKU96" s="261"/>
      <c r="TKV96" s="261"/>
      <c r="TKW96" s="261"/>
      <c r="TKX96" s="273"/>
      <c r="TKY96" s="273"/>
      <c r="TKZ96"/>
      <c r="TLA96" s="110"/>
      <c r="TLB96" s="91"/>
      <c r="TLC96" s="261"/>
      <c r="TLD96" s="261"/>
      <c r="TLE96" s="261"/>
      <c r="TLF96" s="273"/>
      <c r="TLG96" s="273"/>
      <c r="TLH96"/>
      <c r="TLI96" s="110"/>
      <c r="TLJ96" s="91"/>
      <c r="TLK96" s="261"/>
      <c r="TLL96" s="261"/>
      <c r="TLM96" s="261"/>
      <c r="TLN96" s="273"/>
      <c r="TLO96" s="273"/>
      <c r="TLP96"/>
      <c r="TLQ96" s="110"/>
      <c r="TLR96" s="91"/>
      <c r="TLS96" s="261"/>
      <c r="TLT96" s="261"/>
      <c r="TLU96" s="261"/>
      <c r="TLV96" s="273"/>
      <c r="TLW96" s="273"/>
      <c r="TLX96"/>
      <c r="TLY96" s="110"/>
      <c r="TLZ96" s="91"/>
      <c r="TMA96" s="261"/>
      <c r="TMB96" s="261"/>
      <c r="TMC96" s="261"/>
      <c r="TMD96" s="273"/>
      <c r="TME96" s="273"/>
      <c r="TMF96"/>
      <c r="TMG96" s="110"/>
      <c r="TMH96" s="91"/>
      <c r="TMI96" s="261"/>
      <c r="TMJ96" s="261"/>
      <c r="TMK96" s="261"/>
      <c r="TML96" s="273"/>
      <c r="TMM96" s="273"/>
      <c r="TMN96"/>
      <c r="TMO96" s="110"/>
      <c r="TMP96" s="91"/>
      <c r="TMQ96" s="261"/>
      <c r="TMR96" s="261"/>
      <c r="TMS96" s="261"/>
      <c r="TMT96" s="273"/>
      <c r="TMU96" s="273"/>
      <c r="TMV96"/>
      <c r="TMW96" s="110"/>
      <c r="TMX96" s="91"/>
      <c r="TMY96" s="261"/>
      <c r="TMZ96" s="261"/>
      <c r="TNA96" s="261"/>
      <c r="TNB96" s="273"/>
      <c r="TNC96" s="273"/>
      <c r="TND96"/>
      <c r="TNE96" s="110"/>
      <c r="TNF96" s="91"/>
      <c r="TNG96" s="261"/>
      <c r="TNH96" s="261"/>
      <c r="TNI96" s="261"/>
      <c r="TNJ96" s="273"/>
      <c r="TNK96" s="273"/>
      <c r="TNL96"/>
      <c r="TNM96" s="110"/>
      <c r="TNN96" s="91"/>
      <c r="TNO96" s="261"/>
      <c r="TNP96" s="261"/>
      <c r="TNQ96" s="261"/>
      <c r="TNR96" s="273"/>
      <c r="TNS96" s="273"/>
      <c r="TNT96"/>
      <c r="TNU96" s="110"/>
      <c r="TNV96" s="91"/>
      <c r="TNW96" s="261"/>
      <c r="TNX96" s="261"/>
      <c r="TNY96" s="261"/>
      <c r="TNZ96" s="273"/>
      <c r="TOA96" s="273"/>
      <c r="TOB96"/>
      <c r="TOC96" s="110"/>
      <c r="TOD96" s="91"/>
      <c r="TOE96" s="261"/>
      <c r="TOF96" s="261"/>
      <c r="TOG96" s="261"/>
      <c r="TOH96" s="273"/>
      <c r="TOI96" s="273"/>
      <c r="TOJ96"/>
      <c r="TOK96" s="110"/>
      <c r="TOL96" s="91"/>
      <c r="TOM96" s="261"/>
      <c r="TON96" s="261"/>
      <c r="TOO96" s="261"/>
      <c r="TOP96" s="273"/>
      <c r="TOQ96" s="273"/>
      <c r="TOR96"/>
      <c r="TOS96" s="110"/>
      <c r="TOT96" s="91"/>
      <c r="TOU96" s="261"/>
      <c r="TOV96" s="261"/>
      <c r="TOW96" s="261"/>
      <c r="TOX96" s="273"/>
      <c r="TOY96" s="273"/>
      <c r="TOZ96"/>
      <c r="TPA96" s="110"/>
      <c r="TPB96" s="91"/>
      <c r="TPC96" s="261"/>
      <c r="TPD96" s="261"/>
      <c r="TPE96" s="261"/>
      <c r="TPF96" s="273"/>
      <c r="TPG96" s="273"/>
      <c r="TPH96"/>
      <c r="TPI96" s="110"/>
      <c r="TPJ96" s="91"/>
      <c r="TPK96" s="261"/>
      <c r="TPL96" s="261"/>
      <c r="TPM96" s="261"/>
      <c r="TPN96" s="273"/>
      <c r="TPO96" s="273"/>
      <c r="TPP96"/>
      <c r="TPQ96" s="110"/>
      <c r="TPR96" s="91"/>
      <c r="TPS96" s="261"/>
      <c r="TPT96" s="261"/>
      <c r="TPU96" s="261"/>
      <c r="TPV96" s="273"/>
      <c r="TPW96" s="273"/>
      <c r="TPX96"/>
      <c r="TPY96" s="110"/>
      <c r="TPZ96" s="91"/>
      <c r="TQA96" s="261"/>
      <c r="TQB96" s="261"/>
      <c r="TQC96" s="261"/>
      <c r="TQD96" s="273"/>
      <c r="TQE96" s="273"/>
      <c r="TQF96"/>
      <c r="TQG96" s="110"/>
      <c r="TQH96" s="91"/>
      <c r="TQI96" s="261"/>
      <c r="TQJ96" s="261"/>
      <c r="TQK96" s="261"/>
      <c r="TQL96" s="273"/>
      <c r="TQM96" s="273"/>
      <c r="TQN96"/>
      <c r="TQO96" s="110"/>
      <c r="TQP96" s="91"/>
      <c r="TQQ96" s="261"/>
      <c r="TQR96" s="261"/>
      <c r="TQS96" s="261"/>
      <c r="TQT96" s="273"/>
      <c r="TQU96" s="273"/>
      <c r="TQV96"/>
      <c r="TQW96" s="110"/>
      <c r="TQX96" s="91"/>
      <c r="TQY96" s="261"/>
      <c r="TQZ96" s="261"/>
      <c r="TRA96" s="261"/>
      <c r="TRB96" s="273"/>
      <c r="TRC96" s="273"/>
      <c r="TRD96"/>
      <c r="TRE96" s="110"/>
      <c r="TRF96" s="91"/>
      <c r="TRG96" s="261"/>
      <c r="TRH96" s="261"/>
      <c r="TRI96" s="261"/>
      <c r="TRJ96" s="273"/>
      <c r="TRK96" s="273"/>
      <c r="TRL96"/>
      <c r="TRM96" s="110"/>
      <c r="TRN96" s="91"/>
      <c r="TRO96" s="261"/>
      <c r="TRP96" s="261"/>
      <c r="TRQ96" s="261"/>
      <c r="TRR96" s="273"/>
      <c r="TRS96" s="273"/>
      <c r="TRT96"/>
      <c r="TRU96" s="110"/>
      <c r="TRV96" s="91"/>
      <c r="TRW96" s="261"/>
      <c r="TRX96" s="261"/>
      <c r="TRY96" s="261"/>
      <c r="TRZ96" s="273"/>
      <c r="TSA96" s="273"/>
      <c r="TSB96"/>
      <c r="TSC96" s="110"/>
      <c r="TSD96" s="91"/>
      <c r="TSE96" s="261"/>
      <c r="TSF96" s="261"/>
      <c r="TSG96" s="261"/>
      <c r="TSH96" s="273"/>
      <c r="TSI96" s="273"/>
      <c r="TSJ96"/>
      <c r="TSK96" s="110"/>
      <c r="TSL96" s="91"/>
      <c r="TSM96" s="261"/>
      <c r="TSN96" s="261"/>
      <c r="TSO96" s="261"/>
      <c r="TSP96" s="273"/>
      <c r="TSQ96" s="273"/>
      <c r="TSR96"/>
      <c r="TSS96" s="110"/>
      <c r="TST96" s="91"/>
      <c r="TSU96" s="261"/>
      <c r="TSV96" s="261"/>
      <c r="TSW96" s="261"/>
      <c r="TSX96" s="273"/>
      <c r="TSY96" s="273"/>
      <c r="TSZ96"/>
      <c r="TTA96" s="110"/>
      <c r="TTB96" s="91"/>
      <c r="TTC96" s="261"/>
      <c r="TTD96" s="261"/>
      <c r="TTE96" s="261"/>
      <c r="TTF96" s="273"/>
      <c r="TTG96" s="273"/>
      <c r="TTH96"/>
      <c r="TTI96" s="110"/>
      <c r="TTJ96" s="91"/>
      <c r="TTK96" s="261"/>
      <c r="TTL96" s="261"/>
      <c r="TTM96" s="261"/>
      <c r="TTN96" s="273"/>
      <c r="TTO96" s="273"/>
      <c r="TTP96"/>
      <c r="TTQ96" s="110"/>
      <c r="TTR96" s="91"/>
      <c r="TTS96" s="261"/>
      <c r="TTT96" s="261"/>
      <c r="TTU96" s="261"/>
      <c r="TTV96" s="273"/>
      <c r="TTW96" s="273"/>
      <c r="TTX96"/>
      <c r="TTY96" s="110"/>
      <c r="TTZ96" s="91"/>
      <c r="TUA96" s="261"/>
      <c r="TUB96" s="261"/>
      <c r="TUC96" s="261"/>
      <c r="TUD96" s="273"/>
      <c r="TUE96" s="273"/>
      <c r="TUF96"/>
      <c r="TUG96" s="110"/>
      <c r="TUH96" s="91"/>
      <c r="TUI96" s="261"/>
      <c r="TUJ96" s="261"/>
      <c r="TUK96" s="261"/>
      <c r="TUL96" s="273"/>
      <c r="TUM96" s="273"/>
      <c r="TUN96"/>
      <c r="TUO96" s="110"/>
      <c r="TUP96" s="91"/>
      <c r="TUQ96" s="261"/>
      <c r="TUR96" s="261"/>
      <c r="TUS96" s="261"/>
      <c r="TUT96" s="273"/>
      <c r="TUU96" s="273"/>
      <c r="TUV96"/>
      <c r="TUW96" s="110"/>
      <c r="TUX96" s="91"/>
      <c r="TUY96" s="261"/>
      <c r="TUZ96" s="261"/>
      <c r="TVA96" s="261"/>
      <c r="TVB96" s="273"/>
      <c r="TVC96" s="273"/>
      <c r="TVD96"/>
      <c r="TVE96" s="110"/>
      <c r="TVF96" s="91"/>
      <c r="TVG96" s="261"/>
      <c r="TVH96" s="261"/>
      <c r="TVI96" s="261"/>
      <c r="TVJ96" s="273"/>
      <c r="TVK96" s="273"/>
      <c r="TVL96"/>
      <c r="TVM96" s="110"/>
      <c r="TVN96" s="91"/>
      <c r="TVO96" s="261"/>
      <c r="TVP96" s="261"/>
      <c r="TVQ96" s="261"/>
      <c r="TVR96" s="273"/>
      <c r="TVS96" s="273"/>
      <c r="TVT96"/>
      <c r="TVU96" s="110"/>
      <c r="TVV96" s="91"/>
      <c r="TVW96" s="261"/>
      <c r="TVX96" s="261"/>
      <c r="TVY96" s="261"/>
      <c r="TVZ96" s="273"/>
      <c r="TWA96" s="273"/>
      <c r="TWB96"/>
      <c r="TWC96" s="110"/>
      <c r="TWD96" s="91"/>
      <c r="TWE96" s="261"/>
      <c r="TWF96" s="261"/>
      <c r="TWG96" s="261"/>
      <c r="TWH96" s="273"/>
      <c r="TWI96" s="273"/>
      <c r="TWJ96"/>
      <c r="TWK96" s="110"/>
      <c r="TWL96" s="91"/>
      <c r="TWM96" s="261"/>
      <c r="TWN96" s="261"/>
      <c r="TWO96" s="261"/>
      <c r="TWP96" s="273"/>
      <c r="TWQ96" s="273"/>
      <c r="TWR96"/>
      <c r="TWS96" s="110"/>
      <c r="TWT96" s="91"/>
      <c r="TWU96" s="261"/>
      <c r="TWV96" s="261"/>
      <c r="TWW96" s="261"/>
      <c r="TWX96" s="273"/>
      <c r="TWY96" s="273"/>
      <c r="TWZ96"/>
      <c r="TXA96" s="110"/>
      <c r="TXB96" s="91"/>
      <c r="TXC96" s="261"/>
      <c r="TXD96" s="261"/>
      <c r="TXE96" s="261"/>
      <c r="TXF96" s="273"/>
      <c r="TXG96" s="273"/>
      <c r="TXH96"/>
      <c r="TXI96" s="110"/>
      <c r="TXJ96" s="91"/>
      <c r="TXK96" s="261"/>
      <c r="TXL96" s="261"/>
      <c r="TXM96" s="261"/>
      <c r="TXN96" s="273"/>
      <c r="TXO96" s="273"/>
      <c r="TXP96"/>
      <c r="TXQ96" s="110"/>
      <c r="TXR96" s="91"/>
      <c r="TXS96" s="261"/>
      <c r="TXT96" s="261"/>
      <c r="TXU96" s="261"/>
      <c r="TXV96" s="273"/>
      <c r="TXW96" s="273"/>
      <c r="TXX96"/>
      <c r="TXY96" s="110"/>
      <c r="TXZ96" s="91"/>
      <c r="TYA96" s="261"/>
      <c r="TYB96" s="261"/>
      <c r="TYC96" s="261"/>
      <c r="TYD96" s="273"/>
      <c r="TYE96" s="273"/>
      <c r="TYF96"/>
      <c r="TYG96" s="110"/>
      <c r="TYH96" s="91"/>
      <c r="TYI96" s="261"/>
      <c r="TYJ96" s="261"/>
      <c r="TYK96" s="261"/>
      <c r="TYL96" s="273"/>
      <c r="TYM96" s="273"/>
      <c r="TYN96"/>
      <c r="TYO96" s="110"/>
      <c r="TYP96" s="91"/>
      <c r="TYQ96" s="261"/>
      <c r="TYR96" s="261"/>
      <c r="TYS96" s="261"/>
      <c r="TYT96" s="273"/>
      <c r="TYU96" s="273"/>
      <c r="TYV96"/>
      <c r="TYW96" s="110"/>
      <c r="TYX96" s="91"/>
      <c r="TYY96" s="261"/>
      <c r="TYZ96" s="261"/>
      <c r="TZA96" s="261"/>
      <c r="TZB96" s="273"/>
      <c r="TZC96" s="273"/>
      <c r="TZD96"/>
      <c r="TZE96" s="110"/>
      <c r="TZF96" s="91"/>
      <c r="TZG96" s="261"/>
      <c r="TZH96" s="261"/>
      <c r="TZI96" s="261"/>
      <c r="TZJ96" s="273"/>
      <c r="TZK96" s="273"/>
      <c r="TZL96"/>
      <c r="TZM96" s="110"/>
      <c r="TZN96" s="91"/>
      <c r="TZO96" s="261"/>
      <c r="TZP96" s="261"/>
      <c r="TZQ96" s="261"/>
      <c r="TZR96" s="273"/>
      <c r="TZS96" s="273"/>
      <c r="TZT96"/>
      <c r="TZU96" s="110"/>
      <c r="TZV96" s="91"/>
      <c r="TZW96" s="261"/>
      <c r="TZX96" s="261"/>
      <c r="TZY96" s="261"/>
      <c r="TZZ96" s="273"/>
      <c r="UAA96" s="273"/>
      <c r="UAB96"/>
      <c r="UAC96" s="110"/>
      <c r="UAD96" s="91"/>
      <c r="UAE96" s="261"/>
      <c r="UAF96" s="261"/>
      <c r="UAG96" s="261"/>
      <c r="UAH96" s="273"/>
      <c r="UAI96" s="273"/>
      <c r="UAJ96"/>
      <c r="UAK96" s="110"/>
      <c r="UAL96" s="91"/>
      <c r="UAM96" s="261"/>
      <c r="UAN96" s="261"/>
      <c r="UAO96" s="261"/>
      <c r="UAP96" s="273"/>
      <c r="UAQ96" s="273"/>
      <c r="UAR96"/>
      <c r="UAS96" s="110"/>
      <c r="UAT96" s="91"/>
      <c r="UAU96" s="261"/>
      <c r="UAV96" s="261"/>
      <c r="UAW96" s="261"/>
      <c r="UAX96" s="273"/>
      <c r="UAY96" s="273"/>
      <c r="UAZ96"/>
      <c r="UBA96" s="110"/>
      <c r="UBB96" s="91"/>
      <c r="UBC96" s="261"/>
      <c r="UBD96" s="261"/>
      <c r="UBE96" s="261"/>
      <c r="UBF96" s="273"/>
      <c r="UBG96" s="273"/>
      <c r="UBH96"/>
      <c r="UBI96" s="110"/>
      <c r="UBJ96" s="91"/>
      <c r="UBK96" s="261"/>
      <c r="UBL96" s="261"/>
      <c r="UBM96" s="261"/>
      <c r="UBN96" s="273"/>
      <c r="UBO96" s="273"/>
      <c r="UBP96"/>
      <c r="UBQ96" s="110"/>
      <c r="UBR96" s="91"/>
      <c r="UBS96" s="261"/>
      <c r="UBT96" s="261"/>
      <c r="UBU96" s="261"/>
      <c r="UBV96" s="273"/>
      <c r="UBW96" s="273"/>
      <c r="UBX96"/>
      <c r="UBY96" s="110"/>
      <c r="UBZ96" s="91"/>
      <c r="UCA96" s="261"/>
      <c r="UCB96" s="261"/>
      <c r="UCC96" s="261"/>
      <c r="UCD96" s="273"/>
      <c r="UCE96" s="273"/>
      <c r="UCF96"/>
      <c r="UCG96" s="110"/>
      <c r="UCH96" s="91"/>
      <c r="UCI96" s="261"/>
      <c r="UCJ96" s="261"/>
      <c r="UCK96" s="261"/>
      <c r="UCL96" s="273"/>
      <c r="UCM96" s="273"/>
      <c r="UCN96"/>
      <c r="UCO96" s="110"/>
      <c r="UCP96" s="91"/>
      <c r="UCQ96" s="261"/>
      <c r="UCR96" s="261"/>
      <c r="UCS96" s="261"/>
      <c r="UCT96" s="273"/>
      <c r="UCU96" s="273"/>
      <c r="UCV96"/>
      <c r="UCW96" s="110"/>
      <c r="UCX96" s="91"/>
      <c r="UCY96" s="261"/>
      <c r="UCZ96" s="261"/>
      <c r="UDA96" s="261"/>
      <c r="UDB96" s="273"/>
      <c r="UDC96" s="273"/>
      <c r="UDD96"/>
      <c r="UDE96" s="110"/>
      <c r="UDF96" s="91"/>
      <c r="UDG96" s="261"/>
      <c r="UDH96" s="261"/>
      <c r="UDI96" s="261"/>
      <c r="UDJ96" s="273"/>
      <c r="UDK96" s="273"/>
      <c r="UDL96"/>
      <c r="UDM96" s="110"/>
      <c r="UDN96" s="91"/>
      <c r="UDO96" s="261"/>
      <c r="UDP96" s="261"/>
      <c r="UDQ96" s="261"/>
      <c r="UDR96" s="273"/>
      <c r="UDS96" s="273"/>
      <c r="UDT96"/>
      <c r="UDU96" s="110"/>
      <c r="UDV96" s="91"/>
      <c r="UDW96" s="261"/>
      <c r="UDX96" s="261"/>
      <c r="UDY96" s="261"/>
      <c r="UDZ96" s="273"/>
      <c r="UEA96" s="273"/>
      <c r="UEB96"/>
      <c r="UEC96" s="110"/>
      <c r="UED96" s="91"/>
      <c r="UEE96" s="261"/>
      <c r="UEF96" s="261"/>
      <c r="UEG96" s="261"/>
      <c r="UEH96" s="273"/>
      <c r="UEI96" s="273"/>
      <c r="UEJ96"/>
      <c r="UEK96" s="110"/>
      <c r="UEL96" s="91"/>
      <c r="UEM96" s="261"/>
      <c r="UEN96" s="261"/>
      <c r="UEO96" s="261"/>
      <c r="UEP96" s="273"/>
      <c r="UEQ96" s="273"/>
      <c r="UER96"/>
      <c r="UES96" s="110"/>
      <c r="UET96" s="91"/>
      <c r="UEU96" s="261"/>
      <c r="UEV96" s="261"/>
      <c r="UEW96" s="261"/>
      <c r="UEX96" s="273"/>
      <c r="UEY96" s="273"/>
      <c r="UEZ96"/>
      <c r="UFA96" s="110"/>
      <c r="UFB96" s="91"/>
      <c r="UFC96" s="261"/>
      <c r="UFD96" s="261"/>
      <c r="UFE96" s="261"/>
      <c r="UFF96" s="273"/>
      <c r="UFG96" s="273"/>
      <c r="UFH96"/>
      <c r="UFI96" s="110"/>
      <c r="UFJ96" s="91"/>
      <c r="UFK96" s="261"/>
      <c r="UFL96" s="261"/>
      <c r="UFM96" s="261"/>
      <c r="UFN96" s="273"/>
      <c r="UFO96" s="273"/>
      <c r="UFP96"/>
      <c r="UFQ96" s="110"/>
      <c r="UFR96" s="91"/>
      <c r="UFS96" s="261"/>
      <c r="UFT96" s="261"/>
      <c r="UFU96" s="261"/>
      <c r="UFV96" s="273"/>
      <c r="UFW96" s="273"/>
      <c r="UFX96"/>
      <c r="UFY96" s="110"/>
      <c r="UFZ96" s="91"/>
      <c r="UGA96" s="261"/>
      <c r="UGB96" s="261"/>
      <c r="UGC96" s="261"/>
      <c r="UGD96" s="273"/>
      <c r="UGE96" s="273"/>
      <c r="UGF96"/>
      <c r="UGG96" s="110"/>
      <c r="UGH96" s="91"/>
      <c r="UGI96" s="261"/>
      <c r="UGJ96" s="261"/>
      <c r="UGK96" s="261"/>
      <c r="UGL96" s="273"/>
      <c r="UGM96" s="273"/>
      <c r="UGN96"/>
      <c r="UGO96" s="110"/>
      <c r="UGP96" s="91"/>
      <c r="UGQ96" s="261"/>
      <c r="UGR96" s="261"/>
      <c r="UGS96" s="261"/>
      <c r="UGT96" s="273"/>
      <c r="UGU96" s="273"/>
      <c r="UGV96"/>
      <c r="UGW96" s="110"/>
      <c r="UGX96" s="91"/>
      <c r="UGY96" s="261"/>
      <c r="UGZ96" s="261"/>
      <c r="UHA96" s="261"/>
      <c r="UHB96" s="273"/>
      <c r="UHC96" s="273"/>
      <c r="UHD96"/>
      <c r="UHE96" s="110"/>
      <c r="UHF96" s="91"/>
      <c r="UHG96" s="261"/>
      <c r="UHH96" s="261"/>
      <c r="UHI96" s="261"/>
      <c r="UHJ96" s="273"/>
      <c r="UHK96" s="273"/>
      <c r="UHL96"/>
      <c r="UHM96" s="110"/>
      <c r="UHN96" s="91"/>
      <c r="UHO96" s="261"/>
      <c r="UHP96" s="261"/>
      <c r="UHQ96" s="261"/>
      <c r="UHR96" s="273"/>
      <c r="UHS96" s="273"/>
      <c r="UHT96"/>
      <c r="UHU96" s="110"/>
      <c r="UHV96" s="91"/>
      <c r="UHW96" s="261"/>
      <c r="UHX96" s="261"/>
      <c r="UHY96" s="261"/>
      <c r="UHZ96" s="273"/>
      <c r="UIA96" s="273"/>
      <c r="UIB96"/>
      <c r="UIC96" s="110"/>
      <c r="UID96" s="91"/>
      <c r="UIE96" s="261"/>
      <c r="UIF96" s="261"/>
      <c r="UIG96" s="261"/>
      <c r="UIH96" s="273"/>
      <c r="UII96" s="273"/>
      <c r="UIJ96"/>
      <c r="UIK96" s="110"/>
      <c r="UIL96" s="91"/>
      <c r="UIM96" s="261"/>
      <c r="UIN96" s="261"/>
      <c r="UIO96" s="261"/>
      <c r="UIP96" s="273"/>
      <c r="UIQ96" s="273"/>
      <c r="UIR96"/>
      <c r="UIS96" s="110"/>
      <c r="UIT96" s="91"/>
      <c r="UIU96" s="261"/>
      <c r="UIV96" s="261"/>
      <c r="UIW96" s="261"/>
      <c r="UIX96" s="273"/>
      <c r="UIY96" s="273"/>
      <c r="UIZ96"/>
      <c r="UJA96" s="110"/>
      <c r="UJB96" s="91"/>
      <c r="UJC96" s="261"/>
      <c r="UJD96" s="261"/>
      <c r="UJE96" s="261"/>
      <c r="UJF96" s="273"/>
      <c r="UJG96" s="273"/>
      <c r="UJH96"/>
      <c r="UJI96" s="110"/>
      <c r="UJJ96" s="91"/>
      <c r="UJK96" s="261"/>
      <c r="UJL96" s="261"/>
      <c r="UJM96" s="261"/>
      <c r="UJN96" s="273"/>
      <c r="UJO96" s="273"/>
      <c r="UJP96"/>
      <c r="UJQ96" s="110"/>
      <c r="UJR96" s="91"/>
      <c r="UJS96" s="261"/>
      <c r="UJT96" s="261"/>
      <c r="UJU96" s="261"/>
      <c r="UJV96" s="273"/>
      <c r="UJW96" s="273"/>
      <c r="UJX96"/>
      <c r="UJY96" s="110"/>
      <c r="UJZ96" s="91"/>
      <c r="UKA96" s="261"/>
      <c r="UKB96" s="261"/>
      <c r="UKC96" s="261"/>
      <c r="UKD96" s="273"/>
      <c r="UKE96" s="273"/>
      <c r="UKF96"/>
      <c r="UKG96" s="110"/>
      <c r="UKH96" s="91"/>
      <c r="UKI96" s="261"/>
      <c r="UKJ96" s="261"/>
      <c r="UKK96" s="261"/>
      <c r="UKL96" s="273"/>
      <c r="UKM96" s="273"/>
      <c r="UKN96"/>
      <c r="UKO96" s="110"/>
      <c r="UKP96" s="91"/>
      <c r="UKQ96" s="261"/>
      <c r="UKR96" s="261"/>
      <c r="UKS96" s="261"/>
      <c r="UKT96" s="273"/>
      <c r="UKU96" s="273"/>
      <c r="UKV96"/>
      <c r="UKW96" s="110"/>
      <c r="UKX96" s="91"/>
      <c r="UKY96" s="261"/>
      <c r="UKZ96" s="261"/>
      <c r="ULA96" s="261"/>
      <c r="ULB96" s="273"/>
      <c r="ULC96" s="273"/>
      <c r="ULD96"/>
      <c r="ULE96" s="110"/>
      <c r="ULF96" s="91"/>
      <c r="ULG96" s="261"/>
      <c r="ULH96" s="261"/>
      <c r="ULI96" s="261"/>
      <c r="ULJ96" s="273"/>
      <c r="ULK96" s="273"/>
      <c r="ULL96"/>
      <c r="ULM96" s="110"/>
      <c r="ULN96" s="91"/>
      <c r="ULO96" s="261"/>
      <c r="ULP96" s="261"/>
      <c r="ULQ96" s="261"/>
      <c r="ULR96" s="273"/>
      <c r="ULS96" s="273"/>
      <c r="ULT96"/>
      <c r="ULU96" s="110"/>
      <c r="ULV96" s="91"/>
      <c r="ULW96" s="261"/>
      <c r="ULX96" s="261"/>
      <c r="ULY96" s="261"/>
      <c r="ULZ96" s="273"/>
      <c r="UMA96" s="273"/>
      <c r="UMB96"/>
      <c r="UMC96" s="110"/>
      <c r="UMD96" s="91"/>
      <c r="UME96" s="261"/>
      <c r="UMF96" s="261"/>
      <c r="UMG96" s="261"/>
      <c r="UMH96" s="273"/>
      <c r="UMI96" s="273"/>
      <c r="UMJ96"/>
      <c r="UMK96" s="110"/>
      <c r="UML96" s="91"/>
      <c r="UMM96" s="261"/>
      <c r="UMN96" s="261"/>
      <c r="UMO96" s="261"/>
      <c r="UMP96" s="273"/>
      <c r="UMQ96" s="273"/>
      <c r="UMR96"/>
      <c r="UMS96" s="110"/>
      <c r="UMT96" s="91"/>
      <c r="UMU96" s="261"/>
      <c r="UMV96" s="261"/>
      <c r="UMW96" s="261"/>
      <c r="UMX96" s="273"/>
      <c r="UMY96" s="273"/>
      <c r="UMZ96"/>
      <c r="UNA96" s="110"/>
      <c r="UNB96" s="91"/>
      <c r="UNC96" s="261"/>
      <c r="UND96" s="261"/>
      <c r="UNE96" s="261"/>
      <c r="UNF96" s="273"/>
      <c r="UNG96" s="273"/>
      <c r="UNH96"/>
      <c r="UNI96" s="110"/>
      <c r="UNJ96" s="91"/>
      <c r="UNK96" s="261"/>
      <c r="UNL96" s="261"/>
      <c r="UNM96" s="261"/>
      <c r="UNN96" s="273"/>
      <c r="UNO96" s="273"/>
      <c r="UNP96"/>
      <c r="UNQ96" s="110"/>
      <c r="UNR96" s="91"/>
      <c r="UNS96" s="261"/>
      <c r="UNT96" s="261"/>
      <c r="UNU96" s="261"/>
      <c r="UNV96" s="273"/>
      <c r="UNW96" s="273"/>
      <c r="UNX96"/>
      <c r="UNY96" s="110"/>
      <c r="UNZ96" s="91"/>
      <c r="UOA96" s="261"/>
      <c r="UOB96" s="261"/>
      <c r="UOC96" s="261"/>
      <c r="UOD96" s="273"/>
      <c r="UOE96" s="273"/>
      <c r="UOF96"/>
      <c r="UOG96" s="110"/>
      <c r="UOH96" s="91"/>
      <c r="UOI96" s="261"/>
      <c r="UOJ96" s="261"/>
      <c r="UOK96" s="261"/>
      <c r="UOL96" s="273"/>
      <c r="UOM96" s="273"/>
      <c r="UON96"/>
      <c r="UOO96" s="110"/>
      <c r="UOP96" s="91"/>
      <c r="UOQ96" s="261"/>
      <c r="UOR96" s="261"/>
      <c r="UOS96" s="261"/>
      <c r="UOT96" s="273"/>
      <c r="UOU96" s="273"/>
      <c r="UOV96"/>
      <c r="UOW96" s="110"/>
      <c r="UOX96" s="91"/>
      <c r="UOY96" s="261"/>
      <c r="UOZ96" s="261"/>
      <c r="UPA96" s="261"/>
      <c r="UPB96" s="273"/>
      <c r="UPC96" s="273"/>
      <c r="UPD96"/>
      <c r="UPE96" s="110"/>
      <c r="UPF96" s="91"/>
      <c r="UPG96" s="261"/>
      <c r="UPH96" s="261"/>
      <c r="UPI96" s="261"/>
      <c r="UPJ96" s="273"/>
      <c r="UPK96" s="273"/>
      <c r="UPL96"/>
      <c r="UPM96" s="110"/>
      <c r="UPN96" s="91"/>
      <c r="UPO96" s="261"/>
      <c r="UPP96" s="261"/>
      <c r="UPQ96" s="261"/>
      <c r="UPR96" s="273"/>
      <c r="UPS96" s="273"/>
      <c r="UPT96"/>
      <c r="UPU96" s="110"/>
      <c r="UPV96" s="91"/>
      <c r="UPW96" s="261"/>
      <c r="UPX96" s="261"/>
      <c r="UPY96" s="261"/>
      <c r="UPZ96" s="273"/>
      <c r="UQA96" s="273"/>
      <c r="UQB96"/>
      <c r="UQC96" s="110"/>
      <c r="UQD96" s="91"/>
      <c r="UQE96" s="261"/>
      <c r="UQF96" s="261"/>
      <c r="UQG96" s="261"/>
      <c r="UQH96" s="273"/>
      <c r="UQI96" s="273"/>
      <c r="UQJ96"/>
      <c r="UQK96" s="110"/>
      <c r="UQL96" s="91"/>
      <c r="UQM96" s="261"/>
      <c r="UQN96" s="261"/>
      <c r="UQO96" s="261"/>
      <c r="UQP96" s="273"/>
      <c r="UQQ96" s="273"/>
      <c r="UQR96"/>
      <c r="UQS96" s="110"/>
      <c r="UQT96" s="91"/>
      <c r="UQU96" s="261"/>
      <c r="UQV96" s="261"/>
      <c r="UQW96" s="261"/>
      <c r="UQX96" s="273"/>
      <c r="UQY96" s="273"/>
      <c r="UQZ96"/>
      <c r="URA96" s="110"/>
      <c r="URB96" s="91"/>
      <c r="URC96" s="261"/>
      <c r="URD96" s="261"/>
      <c r="URE96" s="261"/>
      <c r="URF96" s="273"/>
      <c r="URG96" s="273"/>
      <c r="URH96"/>
      <c r="URI96" s="110"/>
      <c r="URJ96" s="91"/>
      <c r="URK96" s="261"/>
      <c r="URL96" s="261"/>
      <c r="URM96" s="261"/>
      <c r="URN96" s="273"/>
      <c r="URO96" s="273"/>
      <c r="URP96"/>
      <c r="URQ96" s="110"/>
      <c r="URR96" s="91"/>
      <c r="URS96" s="261"/>
      <c r="URT96" s="261"/>
      <c r="URU96" s="261"/>
      <c r="URV96" s="273"/>
      <c r="URW96" s="273"/>
      <c r="URX96"/>
      <c r="URY96" s="110"/>
      <c r="URZ96" s="91"/>
      <c r="USA96" s="261"/>
      <c r="USB96" s="261"/>
      <c r="USC96" s="261"/>
      <c r="USD96" s="273"/>
      <c r="USE96" s="273"/>
      <c r="USF96"/>
      <c r="USG96" s="110"/>
      <c r="USH96" s="91"/>
      <c r="USI96" s="261"/>
      <c r="USJ96" s="261"/>
      <c r="USK96" s="261"/>
      <c r="USL96" s="273"/>
      <c r="USM96" s="273"/>
      <c r="USN96"/>
      <c r="USO96" s="110"/>
      <c r="USP96" s="91"/>
      <c r="USQ96" s="261"/>
      <c r="USR96" s="261"/>
      <c r="USS96" s="261"/>
      <c r="UST96" s="273"/>
      <c r="USU96" s="273"/>
      <c r="USV96"/>
      <c r="USW96" s="110"/>
      <c r="USX96" s="91"/>
      <c r="USY96" s="261"/>
      <c r="USZ96" s="261"/>
      <c r="UTA96" s="261"/>
      <c r="UTB96" s="273"/>
      <c r="UTC96" s="273"/>
      <c r="UTD96"/>
      <c r="UTE96" s="110"/>
      <c r="UTF96" s="91"/>
      <c r="UTG96" s="261"/>
      <c r="UTH96" s="261"/>
      <c r="UTI96" s="261"/>
      <c r="UTJ96" s="273"/>
      <c r="UTK96" s="273"/>
      <c r="UTL96"/>
      <c r="UTM96" s="110"/>
      <c r="UTN96" s="91"/>
      <c r="UTO96" s="261"/>
      <c r="UTP96" s="261"/>
      <c r="UTQ96" s="261"/>
      <c r="UTR96" s="273"/>
      <c r="UTS96" s="273"/>
      <c r="UTT96"/>
      <c r="UTU96" s="110"/>
      <c r="UTV96" s="91"/>
      <c r="UTW96" s="261"/>
      <c r="UTX96" s="261"/>
      <c r="UTY96" s="261"/>
      <c r="UTZ96" s="273"/>
      <c r="UUA96" s="273"/>
      <c r="UUB96"/>
      <c r="UUC96" s="110"/>
      <c r="UUD96" s="91"/>
      <c r="UUE96" s="261"/>
      <c r="UUF96" s="261"/>
      <c r="UUG96" s="261"/>
      <c r="UUH96" s="273"/>
      <c r="UUI96" s="273"/>
      <c r="UUJ96"/>
      <c r="UUK96" s="110"/>
      <c r="UUL96" s="91"/>
      <c r="UUM96" s="261"/>
      <c r="UUN96" s="261"/>
      <c r="UUO96" s="261"/>
      <c r="UUP96" s="273"/>
      <c r="UUQ96" s="273"/>
      <c r="UUR96"/>
      <c r="UUS96" s="110"/>
      <c r="UUT96" s="91"/>
      <c r="UUU96" s="261"/>
      <c r="UUV96" s="261"/>
      <c r="UUW96" s="261"/>
      <c r="UUX96" s="273"/>
      <c r="UUY96" s="273"/>
      <c r="UUZ96"/>
      <c r="UVA96" s="110"/>
      <c r="UVB96" s="91"/>
      <c r="UVC96" s="261"/>
      <c r="UVD96" s="261"/>
      <c r="UVE96" s="261"/>
      <c r="UVF96" s="273"/>
      <c r="UVG96" s="273"/>
      <c r="UVH96"/>
      <c r="UVI96" s="110"/>
      <c r="UVJ96" s="91"/>
      <c r="UVK96" s="261"/>
      <c r="UVL96" s="261"/>
      <c r="UVM96" s="261"/>
      <c r="UVN96" s="273"/>
      <c r="UVO96" s="273"/>
      <c r="UVP96"/>
      <c r="UVQ96" s="110"/>
      <c r="UVR96" s="91"/>
      <c r="UVS96" s="261"/>
      <c r="UVT96" s="261"/>
      <c r="UVU96" s="261"/>
      <c r="UVV96" s="273"/>
      <c r="UVW96" s="273"/>
      <c r="UVX96"/>
      <c r="UVY96" s="110"/>
      <c r="UVZ96" s="91"/>
      <c r="UWA96" s="261"/>
      <c r="UWB96" s="261"/>
      <c r="UWC96" s="261"/>
      <c r="UWD96" s="273"/>
      <c r="UWE96" s="273"/>
      <c r="UWF96"/>
      <c r="UWG96" s="110"/>
      <c r="UWH96" s="91"/>
      <c r="UWI96" s="261"/>
      <c r="UWJ96" s="261"/>
      <c r="UWK96" s="261"/>
      <c r="UWL96" s="273"/>
      <c r="UWM96" s="273"/>
      <c r="UWN96"/>
      <c r="UWO96" s="110"/>
      <c r="UWP96" s="91"/>
      <c r="UWQ96" s="261"/>
      <c r="UWR96" s="261"/>
      <c r="UWS96" s="261"/>
      <c r="UWT96" s="273"/>
      <c r="UWU96" s="273"/>
      <c r="UWV96"/>
      <c r="UWW96" s="110"/>
      <c r="UWX96" s="91"/>
      <c r="UWY96" s="261"/>
      <c r="UWZ96" s="261"/>
      <c r="UXA96" s="261"/>
      <c r="UXB96" s="273"/>
      <c r="UXC96" s="273"/>
      <c r="UXD96"/>
      <c r="UXE96" s="110"/>
      <c r="UXF96" s="91"/>
      <c r="UXG96" s="261"/>
      <c r="UXH96" s="261"/>
      <c r="UXI96" s="261"/>
      <c r="UXJ96" s="273"/>
      <c r="UXK96" s="273"/>
      <c r="UXL96"/>
      <c r="UXM96" s="110"/>
      <c r="UXN96" s="91"/>
      <c r="UXO96" s="261"/>
      <c r="UXP96" s="261"/>
      <c r="UXQ96" s="261"/>
      <c r="UXR96" s="273"/>
      <c r="UXS96" s="273"/>
      <c r="UXT96"/>
      <c r="UXU96" s="110"/>
      <c r="UXV96" s="91"/>
      <c r="UXW96" s="261"/>
      <c r="UXX96" s="261"/>
      <c r="UXY96" s="261"/>
      <c r="UXZ96" s="273"/>
      <c r="UYA96" s="273"/>
      <c r="UYB96"/>
      <c r="UYC96" s="110"/>
      <c r="UYD96" s="91"/>
      <c r="UYE96" s="261"/>
      <c r="UYF96" s="261"/>
      <c r="UYG96" s="261"/>
      <c r="UYH96" s="273"/>
      <c r="UYI96" s="273"/>
      <c r="UYJ96"/>
      <c r="UYK96" s="110"/>
      <c r="UYL96" s="91"/>
      <c r="UYM96" s="261"/>
      <c r="UYN96" s="261"/>
      <c r="UYO96" s="261"/>
      <c r="UYP96" s="273"/>
      <c r="UYQ96" s="273"/>
      <c r="UYR96"/>
      <c r="UYS96" s="110"/>
      <c r="UYT96" s="91"/>
      <c r="UYU96" s="261"/>
      <c r="UYV96" s="261"/>
      <c r="UYW96" s="261"/>
      <c r="UYX96" s="273"/>
      <c r="UYY96" s="273"/>
      <c r="UYZ96"/>
      <c r="UZA96" s="110"/>
      <c r="UZB96" s="91"/>
      <c r="UZC96" s="261"/>
      <c r="UZD96" s="261"/>
      <c r="UZE96" s="261"/>
      <c r="UZF96" s="273"/>
      <c r="UZG96" s="273"/>
      <c r="UZH96"/>
      <c r="UZI96" s="110"/>
      <c r="UZJ96" s="91"/>
      <c r="UZK96" s="261"/>
      <c r="UZL96" s="261"/>
      <c r="UZM96" s="261"/>
      <c r="UZN96" s="273"/>
      <c r="UZO96" s="273"/>
      <c r="UZP96"/>
      <c r="UZQ96" s="110"/>
      <c r="UZR96" s="91"/>
      <c r="UZS96" s="261"/>
      <c r="UZT96" s="261"/>
      <c r="UZU96" s="261"/>
      <c r="UZV96" s="273"/>
      <c r="UZW96" s="273"/>
      <c r="UZX96"/>
      <c r="UZY96" s="110"/>
      <c r="UZZ96" s="91"/>
      <c r="VAA96" s="261"/>
      <c r="VAB96" s="261"/>
      <c r="VAC96" s="261"/>
      <c r="VAD96" s="273"/>
      <c r="VAE96" s="273"/>
      <c r="VAF96"/>
      <c r="VAG96" s="110"/>
      <c r="VAH96" s="91"/>
      <c r="VAI96" s="261"/>
      <c r="VAJ96" s="261"/>
      <c r="VAK96" s="261"/>
      <c r="VAL96" s="273"/>
      <c r="VAM96" s="273"/>
      <c r="VAN96"/>
      <c r="VAO96" s="110"/>
      <c r="VAP96" s="91"/>
      <c r="VAQ96" s="261"/>
      <c r="VAR96" s="261"/>
      <c r="VAS96" s="261"/>
      <c r="VAT96" s="273"/>
      <c r="VAU96" s="273"/>
      <c r="VAV96"/>
      <c r="VAW96" s="110"/>
      <c r="VAX96" s="91"/>
      <c r="VAY96" s="261"/>
      <c r="VAZ96" s="261"/>
      <c r="VBA96" s="261"/>
      <c r="VBB96" s="273"/>
      <c r="VBC96" s="273"/>
      <c r="VBD96"/>
      <c r="VBE96" s="110"/>
      <c r="VBF96" s="91"/>
      <c r="VBG96" s="261"/>
      <c r="VBH96" s="261"/>
      <c r="VBI96" s="261"/>
      <c r="VBJ96" s="273"/>
      <c r="VBK96" s="273"/>
      <c r="VBL96"/>
      <c r="VBM96" s="110"/>
      <c r="VBN96" s="91"/>
      <c r="VBO96" s="261"/>
      <c r="VBP96" s="261"/>
      <c r="VBQ96" s="261"/>
      <c r="VBR96" s="273"/>
      <c r="VBS96" s="273"/>
      <c r="VBT96"/>
      <c r="VBU96" s="110"/>
      <c r="VBV96" s="91"/>
      <c r="VBW96" s="261"/>
      <c r="VBX96" s="261"/>
      <c r="VBY96" s="261"/>
      <c r="VBZ96" s="273"/>
      <c r="VCA96" s="273"/>
      <c r="VCB96"/>
      <c r="VCC96" s="110"/>
      <c r="VCD96" s="91"/>
      <c r="VCE96" s="261"/>
      <c r="VCF96" s="261"/>
      <c r="VCG96" s="261"/>
      <c r="VCH96" s="273"/>
      <c r="VCI96" s="273"/>
      <c r="VCJ96"/>
      <c r="VCK96" s="110"/>
      <c r="VCL96" s="91"/>
      <c r="VCM96" s="261"/>
      <c r="VCN96" s="261"/>
      <c r="VCO96" s="261"/>
      <c r="VCP96" s="273"/>
      <c r="VCQ96" s="273"/>
      <c r="VCR96"/>
      <c r="VCS96" s="110"/>
      <c r="VCT96" s="91"/>
      <c r="VCU96" s="261"/>
      <c r="VCV96" s="261"/>
      <c r="VCW96" s="261"/>
      <c r="VCX96" s="273"/>
      <c r="VCY96" s="273"/>
      <c r="VCZ96"/>
      <c r="VDA96" s="110"/>
      <c r="VDB96" s="91"/>
      <c r="VDC96" s="261"/>
      <c r="VDD96" s="261"/>
      <c r="VDE96" s="261"/>
      <c r="VDF96" s="273"/>
      <c r="VDG96" s="273"/>
      <c r="VDH96"/>
      <c r="VDI96" s="110"/>
      <c r="VDJ96" s="91"/>
      <c r="VDK96" s="261"/>
      <c r="VDL96" s="261"/>
      <c r="VDM96" s="261"/>
      <c r="VDN96" s="273"/>
      <c r="VDO96" s="273"/>
      <c r="VDP96"/>
      <c r="VDQ96" s="110"/>
      <c r="VDR96" s="91"/>
      <c r="VDS96" s="261"/>
      <c r="VDT96" s="261"/>
      <c r="VDU96" s="261"/>
      <c r="VDV96" s="273"/>
      <c r="VDW96" s="273"/>
      <c r="VDX96"/>
      <c r="VDY96" s="110"/>
      <c r="VDZ96" s="91"/>
      <c r="VEA96" s="261"/>
      <c r="VEB96" s="261"/>
      <c r="VEC96" s="261"/>
      <c r="VED96" s="273"/>
      <c r="VEE96" s="273"/>
      <c r="VEF96"/>
      <c r="VEG96" s="110"/>
      <c r="VEH96" s="91"/>
      <c r="VEI96" s="261"/>
      <c r="VEJ96" s="261"/>
      <c r="VEK96" s="261"/>
      <c r="VEL96" s="273"/>
      <c r="VEM96" s="273"/>
      <c r="VEN96"/>
      <c r="VEO96" s="110"/>
      <c r="VEP96" s="91"/>
      <c r="VEQ96" s="261"/>
      <c r="VER96" s="261"/>
      <c r="VES96" s="261"/>
      <c r="VET96" s="273"/>
      <c r="VEU96" s="273"/>
      <c r="VEV96"/>
      <c r="VEW96" s="110"/>
      <c r="VEX96" s="91"/>
      <c r="VEY96" s="261"/>
      <c r="VEZ96" s="261"/>
      <c r="VFA96" s="261"/>
      <c r="VFB96" s="273"/>
      <c r="VFC96" s="273"/>
      <c r="VFD96"/>
      <c r="VFE96" s="110"/>
      <c r="VFF96" s="91"/>
      <c r="VFG96" s="261"/>
      <c r="VFH96" s="261"/>
      <c r="VFI96" s="261"/>
      <c r="VFJ96" s="273"/>
      <c r="VFK96" s="273"/>
      <c r="VFL96"/>
      <c r="VFM96" s="110"/>
      <c r="VFN96" s="91"/>
      <c r="VFO96" s="261"/>
      <c r="VFP96" s="261"/>
      <c r="VFQ96" s="261"/>
      <c r="VFR96" s="273"/>
      <c r="VFS96" s="273"/>
      <c r="VFT96"/>
      <c r="VFU96" s="110"/>
      <c r="VFV96" s="91"/>
      <c r="VFW96" s="261"/>
      <c r="VFX96" s="261"/>
      <c r="VFY96" s="261"/>
      <c r="VFZ96" s="273"/>
      <c r="VGA96" s="273"/>
      <c r="VGB96"/>
      <c r="VGC96" s="110"/>
      <c r="VGD96" s="91"/>
      <c r="VGE96" s="261"/>
      <c r="VGF96" s="261"/>
      <c r="VGG96" s="261"/>
      <c r="VGH96" s="273"/>
      <c r="VGI96" s="273"/>
      <c r="VGJ96"/>
      <c r="VGK96" s="110"/>
      <c r="VGL96" s="91"/>
      <c r="VGM96" s="261"/>
      <c r="VGN96" s="261"/>
      <c r="VGO96" s="261"/>
      <c r="VGP96" s="273"/>
      <c r="VGQ96" s="273"/>
      <c r="VGR96"/>
      <c r="VGS96" s="110"/>
      <c r="VGT96" s="91"/>
      <c r="VGU96" s="261"/>
      <c r="VGV96" s="261"/>
      <c r="VGW96" s="261"/>
      <c r="VGX96" s="273"/>
      <c r="VGY96" s="273"/>
      <c r="VGZ96"/>
      <c r="VHA96" s="110"/>
      <c r="VHB96" s="91"/>
      <c r="VHC96" s="261"/>
      <c r="VHD96" s="261"/>
      <c r="VHE96" s="261"/>
      <c r="VHF96" s="273"/>
      <c r="VHG96" s="273"/>
      <c r="VHH96"/>
      <c r="VHI96" s="110"/>
      <c r="VHJ96" s="91"/>
      <c r="VHK96" s="261"/>
      <c r="VHL96" s="261"/>
      <c r="VHM96" s="261"/>
      <c r="VHN96" s="273"/>
      <c r="VHO96" s="273"/>
      <c r="VHP96"/>
      <c r="VHQ96" s="110"/>
      <c r="VHR96" s="91"/>
      <c r="VHS96" s="261"/>
      <c r="VHT96" s="261"/>
      <c r="VHU96" s="261"/>
      <c r="VHV96" s="273"/>
      <c r="VHW96" s="273"/>
      <c r="VHX96"/>
      <c r="VHY96" s="110"/>
      <c r="VHZ96" s="91"/>
      <c r="VIA96" s="261"/>
      <c r="VIB96" s="261"/>
      <c r="VIC96" s="261"/>
      <c r="VID96" s="273"/>
      <c r="VIE96" s="273"/>
      <c r="VIF96"/>
      <c r="VIG96" s="110"/>
      <c r="VIH96" s="91"/>
      <c r="VII96" s="261"/>
      <c r="VIJ96" s="261"/>
      <c r="VIK96" s="261"/>
      <c r="VIL96" s="273"/>
      <c r="VIM96" s="273"/>
      <c r="VIN96"/>
      <c r="VIO96" s="110"/>
      <c r="VIP96" s="91"/>
      <c r="VIQ96" s="261"/>
      <c r="VIR96" s="261"/>
      <c r="VIS96" s="261"/>
      <c r="VIT96" s="273"/>
      <c r="VIU96" s="273"/>
      <c r="VIV96"/>
      <c r="VIW96" s="110"/>
      <c r="VIX96" s="91"/>
      <c r="VIY96" s="261"/>
      <c r="VIZ96" s="261"/>
      <c r="VJA96" s="261"/>
      <c r="VJB96" s="273"/>
      <c r="VJC96" s="273"/>
      <c r="VJD96"/>
      <c r="VJE96" s="110"/>
      <c r="VJF96" s="91"/>
      <c r="VJG96" s="261"/>
      <c r="VJH96" s="261"/>
      <c r="VJI96" s="261"/>
      <c r="VJJ96" s="273"/>
      <c r="VJK96" s="273"/>
      <c r="VJL96"/>
      <c r="VJM96" s="110"/>
      <c r="VJN96" s="91"/>
      <c r="VJO96" s="261"/>
      <c r="VJP96" s="261"/>
      <c r="VJQ96" s="261"/>
      <c r="VJR96" s="273"/>
      <c r="VJS96" s="273"/>
      <c r="VJT96"/>
      <c r="VJU96" s="110"/>
      <c r="VJV96" s="91"/>
      <c r="VJW96" s="261"/>
      <c r="VJX96" s="261"/>
      <c r="VJY96" s="261"/>
      <c r="VJZ96" s="273"/>
      <c r="VKA96" s="273"/>
      <c r="VKB96"/>
      <c r="VKC96" s="110"/>
      <c r="VKD96" s="91"/>
      <c r="VKE96" s="261"/>
      <c r="VKF96" s="261"/>
      <c r="VKG96" s="261"/>
      <c r="VKH96" s="273"/>
      <c r="VKI96" s="273"/>
      <c r="VKJ96"/>
      <c r="VKK96" s="110"/>
      <c r="VKL96" s="91"/>
      <c r="VKM96" s="261"/>
      <c r="VKN96" s="261"/>
      <c r="VKO96" s="261"/>
      <c r="VKP96" s="273"/>
      <c r="VKQ96" s="273"/>
      <c r="VKR96"/>
      <c r="VKS96" s="110"/>
      <c r="VKT96" s="91"/>
      <c r="VKU96" s="261"/>
      <c r="VKV96" s="261"/>
      <c r="VKW96" s="261"/>
      <c r="VKX96" s="273"/>
      <c r="VKY96" s="273"/>
      <c r="VKZ96"/>
      <c r="VLA96" s="110"/>
      <c r="VLB96" s="91"/>
      <c r="VLC96" s="261"/>
      <c r="VLD96" s="261"/>
      <c r="VLE96" s="261"/>
      <c r="VLF96" s="273"/>
      <c r="VLG96" s="273"/>
      <c r="VLH96"/>
      <c r="VLI96" s="110"/>
      <c r="VLJ96" s="91"/>
      <c r="VLK96" s="261"/>
      <c r="VLL96" s="261"/>
      <c r="VLM96" s="261"/>
      <c r="VLN96" s="273"/>
      <c r="VLO96" s="273"/>
      <c r="VLP96"/>
      <c r="VLQ96" s="110"/>
      <c r="VLR96" s="91"/>
      <c r="VLS96" s="261"/>
      <c r="VLT96" s="261"/>
      <c r="VLU96" s="261"/>
      <c r="VLV96" s="273"/>
      <c r="VLW96" s="273"/>
      <c r="VLX96"/>
      <c r="VLY96" s="110"/>
      <c r="VLZ96" s="91"/>
      <c r="VMA96" s="261"/>
      <c r="VMB96" s="261"/>
      <c r="VMC96" s="261"/>
      <c r="VMD96" s="273"/>
      <c r="VME96" s="273"/>
      <c r="VMF96"/>
      <c r="VMG96" s="110"/>
      <c r="VMH96" s="91"/>
      <c r="VMI96" s="261"/>
      <c r="VMJ96" s="261"/>
      <c r="VMK96" s="261"/>
      <c r="VML96" s="273"/>
      <c r="VMM96" s="273"/>
      <c r="VMN96"/>
      <c r="VMO96" s="110"/>
      <c r="VMP96" s="91"/>
      <c r="VMQ96" s="261"/>
      <c r="VMR96" s="261"/>
      <c r="VMS96" s="261"/>
      <c r="VMT96" s="273"/>
      <c r="VMU96" s="273"/>
      <c r="VMV96"/>
      <c r="VMW96" s="110"/>
      <c r="VMX96" s="91"/>
      <c r="VMY96" s="261"/>
      <c r="VMZ96" s="261"/>
      <c r="VNA96" s="261"/>
      <c r="VNB96" s="273"/>
      <c r="VNC96" s="273"/>
      <c r="VND96"/>
      <c r="VNE96" s="110"/>
      <c r="VNF96" s="91"/>
      <c r="VNG96" s="261"/>
      <c r="VNH96" s="261"/>
      <c r="VNI96" s="261"/>
      <c r="VNJ96" s="273"/>
      <c r="VNK96" s="273"/>
      <c r="VNL96"/>
      <c r="VNM96" s="110"/>
      <c r="VNN96" s="91"/>
      <c r="VNO96" s="261"/>
      <c r="VNP96" s="261"/>
      <c r="VNQ96" s="261"/>
      <c r="VNR96" s="273"/>
      <c r="VNS96" s="273"/>
      <c r="VNT96"/>
      <c r="VNU96" s="110"/>
      <c r="VNV96" s="91"/>
      <c r="VNW96" s="261"/>
      <c r="VNX96" s="261"/>
      <c r="VNY96" s="261"/>
      <c r="VNZ96" s="273"/>
      <c r="VOA96" s="273"/>
      <c r="VOB96"/>
      <c r="VOC96" s="110"/>
      <c r="VOD96" s="91"/>
      <c r="VOE96" s="261"/>
      <c r="VOF96" s="261"/>
      <c r="VOG96" s="261"/>
      <c r="VOH96" s="273"/>
      <c r="VOI96" s="273"/>
      <c r="VOJ96"/>
      <c r="VOK96" s="110"/>
      <c r="VOL96" s="91"/>
      <c r="VOM96" s="261"/>
      <c r="VON96" s="261"/>
      <c r="VOO96" s="261"/>
      <c r="VOP96" s="273"/>
      <c r="VOQ96" s="273"/>
      <c r="VOR96"/>
      <c r="VOS96" s="110"/>
      <c r="VOT96" s="91"/>
      <c r="VOU96" s="261"/>
      <c r="VOV96" s="261"/>
      <c r="VOW96" s="261"/>
      <c r="VOX96" s="273"/>
      <c r="VOY96" s="273"/>
      <c r="VOZ96"/>
      <c r="VPA96" s="110"/>
      <c r="VPB96" s="91"/>
      <c r="VPC96" s="261"/>
      <c r="VPD96" s="261"/>
      <c r="VPE96" s="261"/>
      <c r="VPF96" s="273"/>
      <c r="VPG96" s="273"/>
      <c r="VPH96"/>
      <c r="VPI96" s="110"/>
      <c r="VPJ96" s="91"/>
      <c r="VPK96" s="261"/>
      <c r="VPL96" s="261"/>
      <c r="VPM96" s="261"/>
      <c r="VPN96" s="273"/>
      <c r="VPO96" s="273"/>
      <c r="VPP96"/>
      <c r="VPQ96" s="110"/>
      <c r="VPR96" s="91"/>
      <c r="VPS96" s="261"/>
      <c r="VPT96" s="261"/>
      <c r="VPU96" s="261"/>
      <c r="VPV96" s="273"/>
      <c r="VPW96" s="273"/>
      <c r="VPX96"/>
      <c r="VPY96" s="110"/>
      <c r="VPZ96" s="91"/>
      <c r="VQA96" s="261"/>
      <c r="VQB96" s="261"/>
      <c r="VQC96" s="261"/>
      <c r="VQD96" s="273"/>
      <c r="VQE96" s="273"/>
      <c r="VQF96"/>
      <c r="VQG96" s="110"/>
      <c r="VQH96" s="91"/>
      <c r="VQI96" s="261"/>
      <c r="VQJ96" s="261"/>
      <c r="VQK96" s="261"/>
      <c r="VQL96" s="273"/>
      <c r="VQM96" s="273"/>
      <c r="VQN96"/>
      <c r="VQO96" s="110"/>
      <c r="VQP96" s="91"/>
      <c r="VQQ96" s="261"/>
      <c r="VQR96" s="261"/>
      <c r="VQS96" s="261"/>
      <c r="VQT96" s="273"/>
      <c r="VQU96" s="273"/>
      <c r="VQV96"/>
      <c r="VQW96" s="110"/>
      <c r="VQX96" s="91"/>
      <c r="VQY96" s="261"/>
      <c r="VQZ96" s="261"/>
      <c r="VRA96" s="261"/>
      <c r="VRB96" s="273"/>
      <c r="VRC96" s="273"/>
      <c r="VRD96"/>
      <c r="VRE96" s="110"/>
      <c r="VRF96" s="91"/>
      <c r="VRG96" s="261"/>
      <c r="VRH96" s="261"/>
      <c r="VRI96" s="261"/>
      <c r="VRJ96" s="273"/>
      <c r="VRK96" s="273"/>
      <c r="VRL96"/>
      <c r="VRM96" s="110"/>
      <c r="VRN96" s="91"/>
      <c r="VRO96" s="261"/>
      <c r="VRP96" s="261"/>
      <c r="VRQ96" s="261"/>
      <c r="VRR96" s="273"/>
      <c r="VRS96" s="273"/>
      <c r="VRT96"/>
      <c r="VRU96" s="110"/>
      <c r="VRV96" s="91"/>
      <c r="VRW96" s="261"/>
      <c r="VRX96" s="261"/>
      <c r="VRY96" s="261"/>
      <c r="VRZ96" s="273"/>
      <c r="VSA96" s="273"/>
      <c r="VSB96"/>
      <c r="VSC96" s="110"/>
      <c r="VSD96" s="91"/>
      <c r="VSE96" s="261"/>
      <c r="VSF96" s="261"/>
      <c r="VSG96" s="261"/>
      <c r="VSH96" s="273"/>
      <c r="VSI96" s="273"/>
      <c r="VSJ96"/>
      <c r="VSK96" s="110"/>
      <c r="VSL96" s="91"/>
      <c r="VSM96" s="261"/>
      <c r="VSN96" s="261"/>
      <c r="VSO96" s="261"/>
      <c r="VSP96" s="273"/>
      <c r="VSQ96" s="273"/>
      <c r="VSR96"/>
      <c r="VSS96" s="110"/>
      <c r="VST96" s="91"/>
      <c r="VSU96" s="261"/>
      <c r="VSV96" s="261"/>
      <c r="VSW96" s="261"/>
      <c r="VSX96" s="273"/>
      <c r="VSY96" s="273"/>
      <c r="VSZ96"/>
      <c r="VTA96" s="110"/>
      <c r="VTB96" s="91"/>
      <c r="VTC96" s="261"/>
      <c r="VTD96" s="261"/>
      <c r="VTE96" s="261"/>
      <c r="VTF96" s="273"/>
      <c r="VTG96" s="273"/>
      <c r="VTH96"/>
      <c r="VTI96" s="110"/>
      <c r="VTJ96" s="91"/>
      <c r="VTK96" s="261"/>
      <c r="VTL96" s="261"/>
      <c r="VTM96" s="261"/>
      <c r="VTN96" s="273"/>
      <c r="VTO96" s="273"/>
      <c r="VTP96"/>
      <c r="VTQ96" s="110"/>
      <c r="VTR96" s="91"/>
      <c r="VTS96" s="261"/>
      <c r="VTT96" s="261"/>
      <c r="VTU96" s="261"/>
      <c r="VTV96" s="273"/>
      <c r="VTW96" s="273"/>
      <c r="VTX96"/>
      <c r="VTY96" s="110"/>
      <c r="VTZ96" s="91"/>
      <c r="VUA96" s="261"/>
      <c r="VUB96" s="261"/>
      <c r="VUC96" s="261"/>
      <c r="VUD96" s="273"/>
      <c r="VUE96" s="273"/>
      <c r="VUF96"/>
      <c r="VUG96" s="110"/>
      <c r="VUH96" s="91"/>
      <c r="VUI96" s="261"/>
      <c r="VUJ96" s="261"/>
      <c r="VUK96" s="261"/>
      <c r="VUL96" s="273"/>
      <c r="VUM96" s="273"/>
      <c r="VUN96"/>
      <c r="VUO96" s="110"/>
      <c r="VUP96" s="91"/>
      <c r="VUQ96" s="261"/>
      <c r="VUR96" s="261"/>
      <c r="VUS96" s="261"/>
      <c r="VUT96" s="273"/>
      <c r="VUU96" s="273"/>
      <c r="VUV96"/>
      <c r="VUW96" s="110"/>
      <c r="VUX96" s="91"/>
      <c r="VUY96" s="261"/>
      <c r="VUZ96" s="261"/>
      <c r="VVA96" s="261"/>
      <c r="VVB96" s="273"/>
      <c r="VVC96" s="273"/>
      <c r="VVD96"/>
      <c r="VVE96" s="110"/>
      <c r="VVF96" s="91"/>
      <c r="VVG96" s="261"/>
      <c r="VVH96" s="261"/>
      <c r="VVI96" s="261"/>
      <c r="VVJ96" s="273"/>
      <c r="VVK96" s="273"/>
      <c r="VVL96"/>
      <c r="VVM96" s="110"/>
      <c r="VVN96" s="91"/>
      <c r="VVO96" s="261"/>
      <c r="VVP96" s="261"/>
      <c r="VVQ96" s="261"/>
      <c r="VVR96" s="273"/>
      <c r="VVS96" s="273"/>
      <c r="VVT96"/>
      <c r="VVU96" s="110"/>
      <c r="VVV96" s="91"/>
      <c r="VVW96" s="261"/>
      <c r="VVX96" s="261"/>
      <c r="VVY96" s="261"/>
      <c r="VVZ96" s="273"/>
      <c r="VWA96" s="273"/>
      <c r="VWB96"/>
      <c r="VWC96" s="110"/>
      <c r="VWD96" s="91"/>
      <c r="VWE96" s="261"/>
      <c r="VWF96" s="261"/>
      <c r="VWG96" s="261"/>
      <c r="VWH96" s="273"/>
      <c r="VWI96" s="273"/>
      <c r="VWJ96"/>
      <c r="VWK96" s="110"/>
      <c r="VWL96" s="91"/>
      <c r="VWM96" s="261"/>
      <c r="VWN96" s="261"/>
      <c r="VWO96" s="261"/>
      <c r="VWP96" s="273"/>
      <c r="VWQ96" s="273"/>
      <c r="VWR96"/>
      <c r="VWS96" s="110"/>
      <c r="VWT96" s="91"/>
      <c r="VWU96" s="261"/>
      <c r="VWV96" s="261"/>
      <c r="VWW96" s="261"/>
      <c r="VWX96" s="273"/>
      <c r="VWY96" s="273"/>
      <c r="VWZ96"/>
      <c r="VXA96" s="110"/>
      <c r="VXB96" s="91"/>
      <c r="VXC96" s="261"/>
      <c r="VXD96" s="261"/>
      <c r="VXE96" s="261"/>
      <c r="VXF96" s="273"/>
      <c r="VXG96" s="273"/>
      <c r="VXH96"/>
      <c r="VXI96" s="110"/>
      <c r="VXJ96" s="91"/>
      <c r="VXK96" s="261"/>
      <c r="VXL96" s="261"/>
      <c r="VXM96" s="261"/>
      <c r="VXN96" s="273"/>
      <c r="VXO96" s="273"/>
      <c r="VXP96"/>
      <c r="VXQ96" s="110"/>
      <c r="VXR96" s="91"/>
      <c r="VXS96" s="261"/>
      <c r="VXT96" s="261"/>
      <c r="VXU96" s="261"/>
      <c r="VXV96" s="273"/>
      <c r="VXW96" s="273"/>
      <c r="VXX96"/>
      <c r="VXY96" s="110"/>
      <c r="VXZ96" s="91"/>
      <c r="VYA96" s="261"/>
      <c r="VYB96" s="261"/>
      <c r="VYC96" s="261"/>
      <c r="VYD96" s="273"/>
      <c r="VYE96" s="273"/>
      <c r="VYF96"/>
      <c r="VYG96" s="110"/>
      <c r="VYH96" s="91"/>
      <c r="VYI96" s="261"/>
      <c r="VYJ96" s="261"/>
      <c r="VYK96" s="261"/>
      <c r="VYL96" s="273"/>
      <c r="VYM96" s="273"/>
      <c r="VYN96"/>
      <c r="VYO96" s="110"/>
      <c r="VYP96" s="91"/>
      <c r="VYQ96" s="261"/>
      <c r="VYR96" s="261"/>
      <c r="VYS96" s="261"/>
      <c r="VYT96" s="273"/>
      <c r="VYU96" s="273"/>
      <c r="VYV96"/>
      <c r="VYW96" s="110"/>
      <c r="VYX96" s="91"/>
      <c r="VYY96" s="261"/>
      <c r="VYZ96" s="261"/>
      <c r="VZA96" s="261"/>
      <c r="VZB96" s="273"/>
      <c r="VZC96" s="273"/>
      <c r="VZD96"/>
      <c r="VZE96" s="110"/>
      <c r="VZF96" s="91"/>
      <c r="VZG96" s="261"/>
      <c r="VZH96" s="261"/>
      <c r="VZI96" s="261"/>
      <c r="VZJ96" s="273"/>
      <c r="VZK96" s="273"/>
      <c r="VZL96"/>
      <c r="VZM96" s="110"/>
      <c r="VZN96" s="91"/>
      <c r="VZO96" s="261"/>
      <c r="VZP96" s="261"/>
      <c r="VZQ96" s="261"/>
      <c r="VZR96" s="273"/>
      <c r="VZS96" s="273"/>
      <c r="VZT96"/>
      <c r="VZU96" s="110"/>
      <c r="VZV96" s="91"/>
      <c r="VZW96" s="261"/>
      <c r="VZX96" s="261"/>
      <c r="VZY96" s="261"/>
      <c r="VZZ96" s="273"/>
      <c r="WAA96" s="273"/>
      <c r="WAB96"/>
      <c r="WAC96" s="110"/>
      <c r="WAD96" s="91"/>
      <c r="WAE96" s="261"/>
      <c r="WAF96" s="261"/>
      <c r="WAG96" s="261"/>
      <c r="WAH96" s="273"/>
      <c r="WAI96" s="273"/>
      <c r="WAJ96"/>
      <c r="WAK96" s="110"/>
      <c r="WAL96" s="91"/>
      <c r="WAM96" s="261"/>
      <c r="WAN96" s="261"/>
      <c r="WAO96" s="261"/>
      <c r="WAP96" s="273"/>
      <c r="WAQ96" s="273"/>
      <c r="WAR96"/>
      <c r="WAS96" s="110"/>
      <c r="WAT96" s="91"/>
      <c r="WAU96" s="261"/>
      <c r="WAV96" s="261"/>
      <c r="WAW96" s="261"/>
      <c r="WAX96" s="273"/>
      <c r="WAY96" s="273"/>
      <c r="WAZ96"/>
      <c r="WBA96" s="110"/>
      <c r="WBB96" s="91"/>
      <c r="WBC96" s="261"/>
      <c r="WBD96" s="261"/>
      <c r="WBE96" s="261"/>
      <c r="WBF96" s="273"/>
      <c r="WBG96" s="273"/>
      <c r="WBH96"/>
      <c r="WBI96" s="110"/>
      <c r="WBJ96" s="91"/>
      <c r="WBK96" s="261"/>
      <c r="WBL96" s="261"/>
      <c r="WBM96" s="261"/>
      <c r="WBN96" s="273"/>
      <c r="WBO96" s="273"/>
      <c r="WBP96"/>
      <c r="WBQ96" s="110"/>
      <c r="WBR96" s="91"/>
      <c r="WBS96" s="261"/>
      <c r="WBT96" s="261"/>
      <c r="WBU96" s="261"/>
      <c r="WBV96" s="273"/>
      <c r="WBW96" s="273"/>
      <c r="WBX96"/>
      <c r="WBY96" s="110"/>
      <c r="WBZ96" s="91"/>
      <c r="WCA96" s="261"/>
      <c r="WCB96" s="261"/>
      <c r="WCC96" s="261"/>
      <c r="WCD96" s="273"/>
      <c r="WCE96" s="273"/>
      <c r="WCF96"/>
      <c r="WCG96" s="110"/>
      <c r="WCH96" s="91"/>
      <c r="WCI96" s="261"/>
      <c r="WCJ96" s="261"/>
      <c r="WCK96" s="261"/>
      <c r="WCL96" s="273"/>
      <c r="WCM96" s="273"/>
      <c r="WCN96"/>
      <c r="WCO96" s="110"/>
      <c r="WCP96" s="91"/>
      <c r="WCQ96" s="261"/>
      <c r="WCR96" s="261"/>
      <c r="WCS96" s="261"/>
      <c r="WCT96" s="273"/>
      <c r="WCU96" s="273"/>
      <c r="WCV96"/>
      <c r="WCW96" s="110"/>
      <c r="WCX96" s="91"/>
      <c r="WCY96" s="261"/>
      <c r="WCZ96" s="261"/>
      <c r="WDA96" s="261"/>
      <c r="WDB96" s="273"/>
      <c r="WDC96" s="273"/>
      <c r="WDD96"/>
      <c r="WDE96" s="110"/>
      <c r="WDF96" s="91"/>
      <c r="WDG96" s="261"/>
      <c r="WDH96" s="261"/>
      <c r="WDI96" s="261"/>
      <c r="WDJ96" s="273"/>
      <c r="WDK96" s="273"/>
      <c r="WDL96"/>
      <c r="WDM96" s="110"/>
      <c r="WDN96" s="91"/>
      <c r="WDO96" s="261"/>
      <c r="WDP96" s="261"/>
      <c r="WDQ96" s="261"/>
      <c r="WDR96" s="273"/>
      <c r="WDS96" s="273"/>
      <c r="WDT96"/>
      <c r="WDU96" s="110"/>
      <c r="WDV96" s="91"/>
      <c r="WDW96" s="261"/>
      <c r="WDX96" s="261"/>
      <c r="WDY96" s="261"/>
      <c r="WDZ96" s="273"/>
      <c r="WEA96" s="273"/>
      <c r="WEB96"/>
      <c r="WEC96" s="110"/>
      <c r="WED96" s="91"/>
      <c r="WEE96" s="261"/>
      <c r="WEF96" s="261"/>
      <c r="WEG96" s="261"/>
      <c r="WEH96" s="273"/>
      <c r="WEI96" s="273"/>
      <c r="WEJ96"/>
      <c r="WEK96" s="110"/>
      <c r="WEL96" s="91"/>
      <c r="WEM96" s="261"/>
      <c r="WEN96" s="261"/>
      <c r="WEO96" s="261"/>
      <c r="WEP96" s="273"/>
      <c r="WEQ96" s="273"/>
      <c r="WER96"/>
      <c r="WES96" s="110"/>
      <c r="WET96" s="91"/>
      <c r="WEU96" s="261"/>
      <c r="WEV96" s="261"/>
      <c r="WEW96" s="261"/>
      <c r="WEX96" s="273"/>
      <c r="WEY96" s="273"/>
      <c r="WEZ96"/>
      <c r="WFA96" s="110"/>
      <c r="WFB96" s="91"/>
      <c r="WFC96" s="261"/>
      <c r="WFD96" s="261"/>
      <c r="WFE96" s="261"/>
      <c r="WFF96" s="273"/>
      <c r="WFG96" s="273"/>
      <c r="WFH96"/>
      <c r="WFI96" s="110"/>
      <c r="WFJ96" s="91"/>
      <c r="WFK96" s="261"/>
      <c r="WFL96" s="261"/>
      <c r="WFM96" s="261"/>
      <c r="WFN96" s="273"/>
      <c r="WFO96" s="273"/>
      <c r="WFP96"/>
      <c r="WFQ96" s="110"/>
      <c r="WFR96" s="91"/>
      <c r="WFS96" s="261"/>
      <c r="WFT96" s="261"/>
      <c r="WFU96" s="261"/>
      <c r="WFV96" s="273"/>
      <c r="WFW96" s="273"/>
      <c r="WFX96"/>
      <c r="WFY96" s="110"/>
      <c r="WFZ96" s="91"/>
      <c r="WGA96" s="261"/>
      <c r="WGB96" s="261"/>
      <c r="WGC96" s="261"/>
      <c r="WGD96" s="273"/>
      <c r="WGE96" s="273"/>
      <c r="WGF96"/>
      <c r="WGG96" s="110"/>
      <c r="WGH96" s="91"/>
      <c r="WGI96" s="261"/>
      <c r="WGJ96" s="261"/>
      <c r="WGK96" s="261"/>
      <c r="WGL96" s="273"/>
      <c r="WGM96" s="273"/>
      <c r="WGN96"/>
      <c r="WGO96" s="110"/>
      <c r="WGP96" s="91"/>
      <c r="WGQ96" s="261"/>
      <c r="WGR96" s="261"/>
      <c r="WGS96" s="261"/>
      <c r="WGT96" s="273"/>
      <c r="WGU96" s="273"/>
      <c r="WGV96"/>
      <c r="WGW96" s="110"/>
      <c r="WGX96" s="91"/>
      <c r="WGY96" s="261"/>
      <c r="WGZ96" s="261"/>
      <c r="WHA96" s="261"/>
      <c r="WHB96" s="273"/>
      <c r="WHC96" s="273"/>
      <c r="WHD96"/>
      <c r="WHE96" s="110"/>
      <c r="WHF96" s="91"/>
      <c r="WHG96" s="261"/>
      <c r="WHH96" s="261"/>
      <c r="WHI96" s="261"/>
      <c r="WHJ96" s="273"/>
      <c r="WHK96" s="273"/>
      <c r="WHL96"/>
      <c r="WHM96" s="110"/>
      <c r="WHN96" s="91"/>
      <c r="WHO96" s="261"/>
      <c r="WHP96" s="261"/>
      <c r="WHQ96" s="261"/>
      <c r="WHR96" s="273"/>
      <c r="WHS96" s="273"/>
      <c r="WHT96"/>
      <c r="WHU96" s="110"/>
      <c r="WHV96" s="91"/>
      <c r="WHW96" s="261"/>
      <c r="WHX96" s="261"/>
      <c r="WHY96" s="261"/>
      <c r="WHZ96" s="273"/>
      <c r="WIA96" s="273"/>
      <c r="WIB96"/>
      <c r="WIC96" s="110"/>
      <c r="WID96" s="91"/>
      <c r="WIE96" s="261"/>
      <c r="WIF96" s="261"/>
      <c r="WIG96" s="261"/>
      <c r="WIH96" s="273"/>
      <c r="WII96" s="273"/>
      <c r="WIJ96"/>
      <c r="WIK96" s="110"/>
      <c r="WIL96" s="91"/>
      <c r="WIM96" s="261"/>
      <c r="WIN96" s="261"/>
      <c r="WIO96" s="261"/>
      <c r="WIP96" s="273"/>
      <c r="WIQ96" s="273"/>
      <c r="WIR96"/>
      <c r="WIS96" s="110"/>
      <c r="WIT96" s="91"/>
      <c r="WIU96" s="261"/>
      <c r="WIV96" s="261"/>
      <c r="WIW96" s="261"/>
      <c r="WIX96" s="273"/>
      <c r="WIY96" s="273"/>
      <c r="WIZ96"/>
      <c r="WJA96" s="110"/>
      <c r="WJB96" s="91"/>
      <c r="WJC96" s="261"/>
      <c r="WJD96" s="261"/>
      <c r="WJE96" s="261"/>
      <c r="WJF96" s="273"/>
      <c r="WJG96" s="273"/>
      <c r="WJH96"/>
      <c r="WJI96" s="110"/>
      <c r="WJJ96" s="91"/>
      <c r="WJK96" s="261"/>
      <c r="WJL96" s="261"/>
      <c r="WJM96" s="261"/>
      <c r="WJN96" s="273"/>
      <c r="WJO96" s="273"/>
      <c r="WJP96"/>
      <c r="WJQ96" s="110"/>
      <c r="WJR96" s="91"/>
      <c r="WJS96" s="261"/>
      <c r="WJT96" s="261"/>
      <c r="WJU96" s="261"/>
      <c r="WJV96" s="273"/>
      <c r="WJW96" s="273"/>
      <c r="WJX96"/>
      <c r="WJY96" s="110"/>
      <c r="WJZ96" s="91"/>
      <c r="WKA96" s="261"/>
      <c r="WKB96" s="261"/>
      <c r="WKC96" s="261"/>
      <c r="WKD96" s="273"/>
      <c r="WKE96" s="273"/>
      <c r="WKF96"/>
      <c r="WKG96" s="110"/>
      <c r="WKH96" s="91"/>
      <c r="WKI96" s="261"/>
      <c r="WKJ96" s="261"/>
      <c r="WKK96" s="261"/>
      <c r="WKL96" s="273"/>
      <c r="WKM96" s="273"/>
      <c r="WKN96"/>
      <c r="WKO96" s="110"/>
      <c r="WKP96" s="91"/>
      <c r="WKQ96" s="261"/>
      <c r="WKR96" s="261"/>
      <c r="WKS96" s="261"/>
      <c r="WKT96" s="273"/>
      <c r="WKU96" s="273"/>
      <c r="WKV96"/>
      <c r="WKW96" s="110"/>
      <c r="WKX96" s="91"/>
      <c r="WKY96" s="261"/>
      <c r="WKZ96" s="261"/>
      <c r="WLA96" s="261"/>
      <c r="WLB96" s="273"/>
      <c r="WLC96" s="273"/>
      <c r="WLD96"/>
      <c r="WLE96" s="110"/>
      <c r="WLF96" s="91"/>
      <c r="WLG96" s="261"/>
      <c r="WLH96" s="261"/>
      <c r="WLI96" s="261"/>
      <c r="WLJ96" s="273"/>
      <c r="WLK96" s="273"/>
      <c r="WLL96"/>
      <c r="WLM96" s="110"/>
      <c r="WLN96" s="91"/>
      <c r="WLO96" s="261"/>
      <c r="WLP96" s="261"/>
      <c r="WLQ96" s="261"/>
      <c r="WLR96" s="273"/>
      <c r="WLS96" s="273"/>
      <c r="WLT96"/>
      <c r="WLU96" s="110"/>
      <c r="WLV96" s="91"/>
      <c r="WLW96" s="261"/>
      <c r="WLX96" s="261"/>
      <c r="WLY96" s="261"/>
      <c r="WLZ96" s="273"/>
      <c r="WMA96" s="273"/>
      <c r="WMB96"/>
      <c r="WMC96" s="110"/>
      <c r="WMD96" s="91"/>
      <c r="WME96" s="261"/>
      <c r="WMF96" s="261"/>
      <c r="WMG96" s="261"/>
      <c r="WMH96" s="273"/>
      <c r="WMI96" s="273"/>
      <c r="WMJ96"/>
      <c r="WMK96" s="110"/>
      <c r="WML96" s="91"/>
      <c r="WMM96" s="261"/>
      <c r="WMN96" s="261"/>
      <c r="WMO96" s="261"/>
      <c r="WMP96" s="273"/>
      <c r="WMQ96" s="273"/>
      <c r="WMR96"/>
      <c r="WMS96" s="110"/>
      <c r="WMT96" s="91"/>
      <c r="WMU96" s="261"/>
      <c r="WMV96" s="261"/>
      <c r="WMW96" s="261"/>
      <c r="WMX96" s="273"/>
      <c r="WMY96" s="273"/>
      <c r="WMZ96"/>
      <c r="WNA96" s="110"/>
      <c r="WNB96" s="91"/>
      <c r="WNC96" s="261"/>
      <c r="WND96" s="261"/>
      <c r="WNE96" s="261"/>
      <c r="WNF96" s="273"/>
      <c r="WNG96" s="273"/>
      <c r="WNH96"/>
      <c r="WNI96" s="110"/>
      <c r="WNJ96" s="91"/>
      <c r="WNK96" s="261"/>
      <c r="WNL96" s="261"/>
      <c r="WNM96" s="261"/>
      <c r="WNN96" s="273"/>
      <c r="WNO96" s="273"/>
      <c r="WNP96"/>
      <c r="WNQ96" s="110"/>
      <c r="WNR96" s="91"/>
      <c r="WNS96" s="261"/>
      <c r="WNT96" s="261"/>
      <c r="WNU96" s="261"/>
      <c r="WNV96" s="273"/>
      <c r="WNW96" s="273"/>
      <c r="WNX96"/>
      <c r="WNY96" s="110"/>
      <c r="WNZ96" s="91"/>
      <c r="WOA96" s="261"/>
      <c r="WOB96" s="261"/>
      <c r="WOC96" s="261"/>
      <c r="WOD96" s="273"/>
      <c r="WOE96" s="273"/>
      <c r="WOF96"/>
      <c r="WOG96" s="110"/>
      <c r="WOH96" s="91"/>
      <c r="WOI96" s="261"/>
      <c r="WOJ96" s="261"/>
      <c r="WOK96" s="261"/>
      <c r="WOL96" s="273"/>
      <c r="WOM96" s="273"/>
      <c r="WON96"/>
      <c r="WOO96" s="110"/>
      <c r="WOP96" s="91"/>
      <c r="WOQ96" s="261"/>
      <c r="WOR96" s="261"/>
      <c r="WOS96" s="261"/>
      <c r="WOT96" s="273"/>
      <c r="WOU96" s="273"/>
      <c r="WOV96"/>
      <c r="WOW96" s="110"/>
      <c r="WOX96" s="91"/>
      <c r="WOY96" s="261"/>
      <c r="WOZ96" s="261"/>
      <c r="WPA96" s="261"/>
      <c r="WPB96" s="273"/>
      <c r="WPC96" s="273"/>
      <c r="WPD96"/>
      <c r="WPE96" s="110"/>
      <c r="WPF96" s="91"/>
      <c r="WPG96" s="261"/>
      <c r="WPH96" s="261"/>
      <c r="WPI96" s="261"/>
      <c r="WPJ96" s="273"/>
      <c r="WPK96" s="273"/>
      <c r="WPL96"/>
      <c r="WPM96" s="110"/>
      <c r="WPN96" s="91"/>
      <c r="WPO96" s="261"/>
      <c r="WPP96" s="261"/>
      <c r="WPQ96" s="261"/>
      <c r="WPR96" s="273"/>
      <c r="WPS96" s="273"/>
      <c r="WPT96"/>
      <c r="WPU96" s="110"/>
      <c r="WPV96" s="91"/>
      <c r="WPW96" s="261"/>
      <c r="WPX96" s="261"/>
      <c r="WPY96" s="261"/>
      <c r="WPZ96" s="273"/>
      <c r="WQA96" s="273"/>
      <c r="WQB96"/>
      <c r="WQC96" s="110"/>
      <c r="WQD96" s="91"/>
      <c r="WQE96" s="261"/>
      <c r="WQF96" s="261"/>
      <c r="WQG96" s="261"/>
      <c r="WQH96" s="273"/>
      <c r="WQI96" s="273"/>
      <c r="WQJ96"/>
      <c r="WQK96" s="110"/>
      <c r="WQL96" s="91"/>
      <c r="WQM96" s="261"/>
      <c r="WQN96" s="261"/>
      <c r="WQO96" s="261"/>
      <c r="WQP96" s="273"/>
      <c r="WQQ96" s="273"/>
      <c r="WQR96"/>
      <c r="WQS96" s="110"/>
      <c r="WQT96" s="91"/>
      <c r="WQU96" s="261"/>
      <c r="WQV96" s="261"/>
      <c r="WQW96" s="261"/>
      <c r="WQX96" s="273"/>
      <c r="WQY96" s="273"/>
      <c r="WQZ96"/>
      <c r="WRA96" s="110"/>
      <c r="WRB96" s="91"/>
      <c r="WRC96" s="261"/>
      <c r="WRD96" s="261"/>
      <c r="WRE96" s="261"/>
      <c r="WRF96" s="273"/>
      <c r="WRG96" s="273"/>
      <c r="WRH96"/>
      <c r="WRI96" s="110"/>
      <c r="WRJ96" s="91"/>
      <c r="WRK96" s="261"/>
      <c r="WRL96" s="261"/>
      <c r="WRM96" s="261"/>
      <c r="WRN96" s="273"/>
      <c r="WRO96" s="273"/>
      <c r="WRP96"/>
      <c r="WRQ96" s="110"/>
      <c r="WRR96" s="91"/>
      <c r="WRS96" s="261"/>
      <c r="WRT96" s="261"/>
      <c r="WRU96" s="261"/>
      <c r="WRV96" s="273"/>
      <c r="WRW96" s="273"/>
      <c r="WRX96"/>
      <c r="WRY96" s="110"/>
      <c r="WRZ96" s="91"/>
      <c r="WSA96" s="261"/>
      <c r="WSB96" s="261"/>
      <c r="WSC96" s="261"/>
      <c r="WSD96" s="273"/>
      <c r="WSE96" s="273"/>
      <c r="WSF96"/>
      <c r="WSG96" s="110"/>
      <c r="WSH96" s="91"/>
      <c r="WSI96" s="261"/>
      <c r="WSJ96" s="261"/>
      <c r="WSK96" s="261"/>
      <c r="WSL96" s="273"/>
      <c r="WSM96" s="273"/>
      <c r="WSN96"/>
      <c r="WSO96" s="110"/>
      <c r="WSP96" s="91"/>
      <c r="WSQ96" s="261"/>
      <c r="WSR96" s="261"/>
      <c r="WSS96" s="261"/>
      <c r="WST96" s="273"/>
      <c r="WSU96" s="273"/>
      <c r="WSV96"/>
      <c r="WSW96" s="110"/>
      <c r="WSX96" s="91"/>
      <c r="WSY96" s="261"/>
      <c r="WSZ96" s="261"/>
      <c r="WTA96" s="261"/>
      <c r="WTB96" s="273"/>
      <c r="WTC96" s="273"/>
      <c r="WTD96"/>
      <c r="WTE96" s="110"/>
      <c r="WTF96" s="91"/>
      <c r="WTG96" s="261"/>
      <c r="WTH96" s="261"/>
      <c r="WTI96" s="261"/>
      <c r="WTJ96" s="273"/>
      <c r="WTK96" s="273"/>
      <c r="WTL96"/>
      <c r="WTM96" s="110"/>
      <c r="WTN96" s="91"/>
      <c r="WTO96" s="261"/>
      <c r="WTP96" s="261"/>
      <c r="WTQ96" s="261"/>
      <c r="WTR96" s="273"/>
      <c r="WTS96" s="273"/>
      <c r="WTT96"/>
      <c r="WTU96" s="110"/>
      <c r="WTV96" s="91"/>
      <c r="WTW96" s="261"/>
      <c r="WTX96" s="261"/>
      <c r="WTY96" s="261"/>
      <c r="WTZ96" s="273"/>
      <c r="WUA96" s="273"/>
      <c r="WUB96"/>
      <c r="WUC96" s="110"/>
      <c r="WUD96" s="91"/>
      <c r="WUE96" s="261"/>
      <c r="WUF96" s="261"/>
      <c r="WUG96" s="261"/>
      <c r="WUH96" s="273"/>
      <c r="WUI96" s="273"/>
      <c r="WUJ96"/>
      <c r="WUK96" s="110"/>
      <c r="WUL96" s="91"/>
      <c r="WUM96" s="261"/>
      <c r="WUN96" s="261"/>
      <c r="WUO96" s="261"/>
      <c r="WUP96" s="273"/>
      <c r="WUQ96" s="273"/>
      <c r="WUR96"/>
      <c r="WUS96" s="110"/>
      <c r="WUT96" s="91"/>
      <c r="WUU96" s="261"/>
      <c r="WUV96" s="261"/>
      <c r="WUW96" s="261"/>
      <c r="WUX96" s="273"/>
      <c r="WUY96" s="273"/>
      <c r="WUZ96"/>
      <c r="WVA96" s="110"/>
      <c r="WVB96" s="91"/>
      <c r="WVC96" s="261"/>
      <c r="WVD96" s="261"/>
      <c r="WVE96" s="261"/>
      <c r="WVF96" s="273"/>
      <c r="WVG96" s="273"/>
      <c r="WVH96"/>
      <c r="WVI96" s="110"/>
      <c r="WVJ96" s="91"/>
      <c r="WVK96" s="261"/>
      <c r="WVL96" s="261"/>
      <c r="WVM96" s="261"/>
      <c r="WVN96" s="273"/>
      <c r="WVO96" s="273"/>
      <c r="WVP96"/>
      <c r="WVQ96" s="110"/>
      <c r="WVR96" s="91"/>
      <c r="WVS96" s="261"/>
      <c r="WVT96" s="261"/>
      <c r="WVU96" s="261"/>
      <c r="WVV96" s="273"/>
      <c r="WVW96" s="273"/>
      <c r="WVX96"/>
      <c r="WVY96" s="110"/>
      <c r="WVZ96" s="91"/>
      <c r="WWA96" s="261"/>
      <c r="WWB96" s="261"/>
      <c r="WWC96" s="261"/>
      <c r="WWD96" s="273"/>
      <c r="WWE96" s="273"/>
      <c r="WWF96"/>
      <c r="WWG96" s="110"/>
      <c r="WWH96" s="91"/>
      <c r="WWI96" s="261"/>
      <c r="WWJ96" s="261"/>
      <c r="WWK96" s="261"/>
      <c r="WWL96" s="273"/>
      <c r="WWM96" s="273"/>
      <c r="WWN96"/>
      <c r="WWO96" s="110"/>
      <c r="WWP96" s="91"/>
      <c r="WWQ96" s="261"/>
      <c r="WWR96" s="261"/>
      <c r="WWS96" s="261"/>
      <c r="WWT96" s="273"/>
      <c r="WWU96" s="273"/>
      <c r="WWV96"/>
      <c r="WWW96" s="110"/>
      <c r="WWX96" s="91"/>
      <c r="WWY96" s="261"/>
      <c r="WWZ96" s="261"/>
      <c r="WXA96" s="261"/>
      <c r="WXB96" s="273"/>
      <c r="WXC96" s="273"/>
      <c r="WXD96"/>
      <c r="WXE96" s="110"/>
      <c r="WXF96" s="91"/>
      <c r="WXG96" s="261"/>
      <c r="WXH96" s="261"/>
      <c r="WXI96" s="261"/>
      <c r="WXJ96" s="273"/>
      <c r="WXK96" s="273"/>
      <c r="WXL96"/>
      <c r="WXM96" s="110"/>
      <c r="WXN96" s="91"/>
      <c r="WXO96" s="261"/>
      <c r="WXP96" s="261"/>
      <c r="WXQ96" s="261"/>
      <c r="WXR96" s="273"/>
      <c r="WXS96" s="273"/>
      <c r="WXT96"/>
      <c r="WXU96" s="110"/>
      <c r="WXV96" s="91"/>
      <c r="WXW96" s="261"/>
      <c r="WXX96" s="261"/>
      <c r="WXY96" s="261"/>
      <c r="WXZ96" s="273"/>
      <c r="WYA96" s="273"/>
      <c r="WYB96"/>
      <c r="WYC96" s="110"/>
      <c r="WYD96" s="91"/>
      <c r="WYE96" s="261"/>
      <c r="WYF96" s="261"/>
      <c r="WYG96" s="261"/>
      <c r="WYH96" s="273"/>
      <c r="WYI96" s="273"/>
      <c r="WYJ96"/>
      <c r="WYK96" s="110"/>
      <c r="WYL96" s="91"/>
      <c r="WYM96" s="261"/>
      <c r="WYN96" s="261"/>
      <c r="WYO96" s="261"/>
      <c r="WYP96" s="273"/>
      <c r="WYQ96" s="273"/>
      <c r="WYR96"/>
      <c r="WYS96" s="110"/>
      <c r="WYT96" s="91"/>
      <c r="WYU96" s="261"/>
      <c r="WYV96" s="261"/>
      <c r="WYW96" s="261"/>
      <c r="WYX96" s="273"/>
      <c r="WYY96" s="273"/>
      <c r="WYZ96"/>
      <c r="WZA96" s="110"/>
      <c r="WZB96" s="91"/>
      <c r="WZC96" s="261"/>
      <c r="WZD96" s="261"/>
      <c r="WZE96" s="261"/>
      <c r="WZF96" s="273"/>
      <c r="WZG96" s="273"/>
      <c r="WZH96"/>
      <c r="WZI96" s="110"/>
      <c r="WZJ96" s="91"/>
      <c r="WZK96" s="261"/>
      <c r="WZL96" s="261"/>
      <c r="WZM96" s="261"/>
      <c r="WZN96" s="273"/>
      <c r="WZO96" s="273"/>
      <c r="WZP96"/>
      <c r="WZQ96" s="110"/>
      <c r="WZR96" s="91"/>
      <c r="WZS96" s="261"/>
      <c r="WZT96" s="261"/>
      <c r="WZU96" s="261"/>
      <c r="WZV96" s="273"/>
      <c r="WZW96" s="273"/>
      <c r="WZX96"/>
      <c r="WZY96" s="110"/>
      <c r="WZZ96" s="91"/>
      <c r="XAA96" s="261"/>
      <c r="XAB96" s="261"/>
      <c r="XAC96" s="261"/>
      <c r="XAD96" s="273"/>
      <c r="XAE96" s="273"/>
      <c r="XAF96"/>
      <c r="XAG96" s="110"/>
      <c r="XAH96" s="91"/>
      <c r="XAI96" s="261"/>
      <c r="XAJ96" s="261"/>
      <c r="XAK96" s="261"/>
      <c r="XAL96" s="273"/>
      <c r="XAM96" s="273"/>
      <c r="XAN96"/>
      <c r="XAO96" s="110"/>
      <c r="XAP96" s="91"/>
      <c r="XAQ96" s="261"/>
      <c r="XAR96" s="261"/>
      <c r="XAS96" s="261"/>
      <c r="XAT96" s="273"/>
      <c r="XAU96" s="273"/>
      <c r="XAV96"/>
      <c r="XAW96" s="110"/>
      <c r="XAX96" s="91"/>
      <c r="XAY96" s="261"/>
      <c r="XAZ96" s="261"/>
      <c r="XBA96" s="261"/>
      <c r="XBB96" s="273"/>
      <c r="XBC96" s="273"/>
      <c r="XBD96"/>
      <c r="XBE96" s="110"/>
      <c r="XBF96" s="91"/>
      <c r="XBG96" s="261"/>
      <c r="XBH96" s="261"/>
      <c r="XBI96" s="261"/>
      <c r="XBJ96" s="273"/>
      <c r="XBK96" s="273"/>
      <c r="XBL96"/>
      <c r="XBM96" s="110"/>
      <c r="XBN96" s="91"/>
      <c r="XBO96" s="261"/>
      <c r="XBP96" s="261"/>
      <c r="XBQ96" s="261"/>
      <c r="XBR96" s="273"/>
      <c r="XBS96" s="273"/>
      <c r="XBT96"/>
      <c r="XBU96" s="110"/>
      <c r="XBV96" s="91"/>
      <c r="XBW96" s="261"/>
      <c r="XBX96" s="261"/>
      <c r="XBY96" s="261"/>
      <c r="XBZ96" s="273"/>
      <c r="XCA96" s="273"/>
      <c r="XCB96"/>
      <c r="XCC96" s="110"/>
      <c r="XCD96" s="91"/>
      <c r="XCE96" s="261"/>
      <c r="XCF96" s="261"/>
      <c r="XCG96" s="261"/>
      <c r="XCH96" s="273"/>
      <c r="XCI96" s="273"/>
      <c r="XCJ96"/>
      <c r="XCK96" s="110"/>
      <c r="XCL96" s="91"/>
      <c r="XCM96" s="261"/>
      <c r="XCN96" s="261"/>
      <c r="XCO96" s="261"/>
      <c r="XCP96" s="273"/>
      <c r="XCQ96" s="273"/>
      <c r="XCR96"/>
      <c r="XCS96" s="110"/>
      <c r="XCT96" s="91"/>
      <c r="XCU96" s="261"/>
      <c r="XCV96" s="261"/>
      <c r="XCW96" s="261"/>
      <c r="XCX96" s="273"/>
      <c r="XCY96" s="273"/>
      <c r="XCZ96"/>
      <c r="XDA96" s="110"/>
      <c r="XDB96" s="91"/>
      <c r="XDC96" s="261"/>
      <c r="XDD96" s="261"/>
      <c r="XDE96" s="261"/>
      <c r="XDF96" s="273"/>
      <c r="XDG96" s="273"/>
      <c r="XDH96"/>
      <c r="XDI96" s="110"/>
      <c r="XDJ96" s="91"/>
      <c r="XDK96" s="261"/>
      <c r="XDL96" s="261"/>
      <c r="XDM96" s="261"/>
      <c r="XDN96" s="273"/>
      <c r="XDO96" s="273"/>
      <c r="XDP96"/>
      <c r="XDQ96" s="110"/>
      <c r="XDR96" s="91"/>
      <c r="XDS96" s="261"/>
      <c r="XDT96" s="261"/>
      <c r="XDU96" s="261"/>
      <c r="XDV96" s="273"/>
      <c r="XDW96" s="273"/>
      <c r="XDX96"/>
      <c r="XDY96" s="110"/>
      <c r="XDZ96" s="91"/>
      <c r="XEA96" s="261"/>
      <c r="XEB96" s="261"/>
      <c r="XEC96" s="261"/>
      <c r="XED96" s="273"/>
      <c r="XEE96" s="273"/>
      <c r="XEF96"/>
      <c r="XEG96" s="110"/>
      <c r="XEH96" s="91"/>
      <c r="XEI96" s="261"/>
      <c r="XEJ96" s="261"/>
      <c r="XEK96" s="261"/>
      <c r="XEL96" s="273"/>
      <c r="XEM96" s="273"/>
      <c r="XEN96"/>
      <c r="XEO96" s="110"/>
      <c r="XEP96" s="91"/>
      <c r="XEQ96" s="261"/>
      <c r="XER96" s="261"/>
      <c r="XES96" s="261"/>
      <c r="XET96" s="273"/>
      <c r="XEU96" s="273"/>
      <c r="XEV96"/>
      <c r="XEW96" s="110"/>
      <c r="XEX96" s="91"/>
      <c r="XEY96" s="261"/>
      <c r="XEZ96" s="261"/>
      <c r="XFA96" s="261"/>
      <c r="XFB96" s="273"/>
      <c r="XFC96" s="273"/>
      <c r="XFD96"/>
    </row>
    <row r="97" spans="1:16384" x14ac:dyDescent="0.25">
      <c r="A97" s="110"/>
      <c r="B97" s="91" t="s">
        <v>708</v>
      </c>
      <c r="C97" s="261">
        <v>1067.8499999999999</v>
      </c>
      <c r="D97" s="261">
        <v>97.08</v>
      </c>
      <c r="E97" s="261">
        <v>970.77</v>
      </c>
      <c r="F97" s="273" t="s">
        <v>109</v>
      </c>
      <c r="G97" s="273" t="s">
        <v>709</v>
      </c>
      <c r="H97" t="s">
        <v>358</v>
      </c>
      <c r="I97" s="110"/>
      <c r="J97" s="91"/>
      <c r="K97" s="261"/>
      <c r="L97" s="261"/>
      <c r="M97" s="261"/>
      <c r="N97" s="273"/>
      <c r="O97" s="273"/>
      <c r="P97"/>
      <c r="Q97" s="110"/>
      <c r="R97" s="91"/>
      <c r="S97" s="261"/>
      <c r="T97" s="261"/>
      <c r="U97" s="261"/>
      <c r="V97" s="273"/>
      <c r="W97" s="273"/>
      <c r="X97"/>
      <c r="Y97" s="110"/>
      <c r="Z97" s="91"/>
      <c r="AA97" s="261"/>
      <c r="AB97" s="261"/>
      <c r="AC97" s="261"/>
      <c r="AD97" s="273"/>
      <c r="AE97" s="273"/>
      <c r="AF97"/>
      <c r="AG97" s="110"/>
      <c r="AH97" s="91"/>
      <c r="AI97" s="261"/>
      <c r="AJ97" s="261"/>
      <c r="AK97" s="261"/>
      <c r="AL97" s="273"/>
      <c r="AM97" s="273"/>
      <c r="AN97"/>
      <c r="AO97" s="110"/>
      <c r="AP97" s="91"/>
      <c r="AQ97" s="261"/>
      <c r="AR97" s="261"/>
      <c r="AS97" s="261"/>
      <c r="AT97" s="273"/>
      <c r="AU97" s="273"/>
      <c r="AV97"/>
      <c r="AW97" s="110"/>
      <c r="AX97" s="91"/>
      <c r="AY97" s="261"/>
      <c r="AZ97" s="261"/>
      <c r="BA97" s="261"/>
      <c r="BB97" s="273"/>
      <c r="BC97" s="273"/>
      <c r="BD97"/>
      <c r="BE97" s="110"/>
      <c r="BF97" s="91"/>
      <c r="BG97" s="261"/>
      <c r="BH97" s="261"/>
      <c r="BI97" s="261"/>
      <c r="BJ97" s="273"/>
      <c r="BK97" s="273"/>
      <c r="BL97"/>
      <c r="BM97" s="110"/>
      <c r="BN97" s="91"/>
      <c r="BO97" s="261"/>
      <c r="BP97" s="261"/>
      <c r="BQ97" s="261"/>
      <c r="BR97" s="273"/>
      <c r="BS97" s="273"/>
      <c r="BT97"/>
      <c r="BU97" s="110"/>
      <c r="BV97" s="91"/>
      <c r="BW97" s="261"/>
      <c r="BX97" s="261"/>
      <c r="BY97" s="261"/>
      <c r="BZ97" s="273"/>
      <c r="CA97" s="273"/>
      <c r="CB97"/>
      <c r="CC97" s="110"/>
      <c r="CD97" s="91"/>
      <c r="CE97" s="261"/>
      <c r="CF97" s="261"/>
      <c r="CG97" s="261"/>
      <c r="CH97" s="273"/>
      <c r="CI97" s="273"/>
      <c r="CJ97"/>
      <c r="CK97" s="110"/>
      <c r="CL97" s="91"/>
      <c r="CM97" s="261"/>
      <c r="CN97" s="261"/>
      <c r="CO97" s="261"/>
      <c r="CP97" s="273"/>
      <c r="CQ97" s="273"/>
      <c r="CR97"/>
      <c r="CS97" s="110"/>
      <c r="CT97" s="91"/>
      <c r="CU97" s="261"/>
      <c r="CV97" s="261"/>
      <c r="CW97" s="261"/>
      <c r="CX97" s="273"/>
      <c r="CY97" s="273"/>
      <c r="CZ97"/>
      <c r="DA97" s="110"/>
      <c r="DB97" s="91"/>
      <c r="DC97" s="261"/>
      <c r="DD97" s="261"/>
      <c r="DE97" s="261"/>
      <c r="DF97" s="273"/>
      <c r="DG97" s="273"/>
      <c r="DH97"/>
      <c r="DI97" s="110"/>
      <c r="DJ97" s="91"/>
      <c r="DK97" s="261"/>
      <c r="DL97" s="261"/>
      <c r="DM97" s="261"/>
      <c r="DN97" s="273"/>
      <c r="DO97" s="273"/>
      <c r="DP97"/>
      <c r="DQ97" s="110"/>
      <c r="DR97" s="91"/>
      <c r="DS97" s="261"/>
      <c r="DT97" s="261"/>
      <c r="DU97" s="261"/>
      <c r="DV97" s="273"/>
      <c r="DW97" s="273"/>
      <c r="DX97"/>
      <c r="DY97" s="110"/>
      <c r="DZ97" s="91"/>
      <c r="EA97" s="261"/>
      <c r="EB97" s="261"/>
      <c r="EC97" s="261"/>
      <c r="ED97" s="273"/>
      <c r="EE97" s="273"/>
      <c r="EF97"/>
      <c r="EG97" s="110"/>
      <c r="EH97" s="91"/>
      <c r="EI97" s="261"/>
      <c r="EJ97" s="261"/>
      <c r="EK97" s="261"/>
      <c r="EL97" s="273"/>
      <c r="EM97" s="273"/>
      <c r="EN97"/>
      <c r="EO97" s="110"/>
      <c r="EP97" s="91"/>
      <c r="EQ97" s="261"/>
      <c r="ER97" s="261"/>
      <c r="ES97" s="261"/>
      <c r="ET97" s="273"/>
      <c r="EU97" s="273"/>
      <c r="EV97"/>
      <c r="EW97" s="110"/>
      <c r="EX97" s="91"/>
      <c r="EY97" s="261"/>
      <c r="EZ97" s="261"/>
      <c r="FA97" s="261"/>
      <c r="FB97" s="273"/>
      <c r="FC97" s="273"/>
      <c r="FD97"/>
      <c r="FE97" s="110"/>
      <c r="FF97" s="91"/>
      <c r="FG97" s="261"/>
      <c r="FH97" s="261"/>
      <c r="FI97" s="261"/>
      <c r="FJ97" s="273"/>
      <c r="FK97" s="273"/>
      <c r="FL97"/>
      <c r="FM97" s="110"/>
      <c r="FN97" s="91"/>
      <c r="FO97" s="261"/>
      <c r="FP97" s="261"/>
      <c r="FQ97" s="261"/>
      <c r="FR97" s="273"/>
      <c r="FS97" s="273"/>
      <c r="FT97"/>
      <c r="FU97" s="110"/>
      <c r="FV97" s="91"/>
      <c r="FW97" s="261"/>
      <c r="FX97" s="261"/>
      <c r="FY97" s="261"/>
      <c r="FZ97" s="273"/>
      <c r="GA97" s="273"/>
      <c r="GB97"/>
      <c r="GC97" s="110"/>
      <c r="GD97" s="91"/>
      <c r="GE97" s="261"/>
      <c r="GF97" s="261"/>
      <c r="GG97" s="261"/>
      <c r="GH97" s="273"/>
      <c r="GI97" s="273"/>
      <c r="GJ97"/>
      <c r="GK97" s="110"/>
      <c r="GL97" s="91"/>
      <c r="GM97" s="261"/>
      <c r="GN97" s="261"/>
      <c r="GO97" s="261"/>
      <c r="GP97" s="273"/>
      <c r="GQ97" s="273"/>
      <c r="GR97"/>
      <c r="GS97" s="110"/>
      <c r="GT97" s="91"/>
      <c r="GU97" s="261"/>
      <c r="GV97" s="261"/>
      <c r="GW97" s="261"/>
      <c r="GX97" s="273"/>
      <c r="GY97" s="273"/>
      <c r="GZ97"/>
      <c r="HA97" s="110"/>
      <c r="HB97" s="91"/>
      <c r="HC97" s="261"/>
      <c r="HD97" s="261"/>
      <c r="HE97" s="261"/>
      <c r="HF97" s="273"/>
      <c r="HG97" s="273"/>
      <c r="HH97"/>
      <c r="HI97" s="110"/>
      <c r="HJ97" s="91"/>
      <c r="HK97" s="261"/>
      <c r="HL97" s="261"/>
      <c r="HM97" s="261"/>
      <c r="HN97" s="273"/>
      <c r="HO97" s="273"/>
      <c r="HP97"/>
      <c r="HQ97" s="110"/>
      <c r="HR97" s="91"/>
      <c r="HS97" s="261"/>
      <c r="HT97" s="261"/>
      <c r="HU97" s="261"/>
      <c r="HV97" s="273"/>
      <c r="HW97" s="273"/>
      <c r="HX97"/>
      <c r="HY97" s="110"/>
      <c r="HZ97" s="91"/>
      <c r="IA97" s="261"/>
      <c r="IB97" s="261"/>
      <c r="IC97" s="261"/>
      <c r="ID97" s="273"/>
      <c r="IE97" s="273"/>
      <c r="IF97"/>
      <c r="IG97" s="110"/>
      <c r="IH97" s="91"/>
      <c r="II97" s="261"/>
      <c r="IJ97" s="261"/>
      <c r="IK97" s="261"/>
      <c r="IL97" s="273"/>
      <c r="IM97" s="273"/>
      <c r="IN97"/>
      <c r="IO97" s="110"/>
      <c r="IP97" s="91"/>
      <c r="IQ97" s="261"/>
      <c r="IR97" s="261"/>
      <c r="IS97" s="261"/>
      <c r="IT97" s="273"/>
      <c r="IU97" s="273"/>
      <c r="IV97"/>
      <c r="IW97" s="110"/>
      <c r="IX97" s="91"/>
      <c r="IY97" s="261"/>
      <c r="IZ97" s="261"/>
      <c r="JA97" s="261"/>
      <c r="JB97" s="273"/>
      <c r="JC97" s="273"/>
      <c r="JD97"/>
      <c r="JE97" s="110"/>
      <c r="JF97" s="91"/>
      <c r="JG97" s="261"/>
      <c r="JH97" s="261"/>
      <c r="JI97" s="261"/>
      <c r="JJ97" s="273"/>
      <c r="JK97" s="273"/>
      <c r="JL97"/>
      <c r="JM97" s="110"/>
      <c r="JN97" s="91"/>
      <c r="JO97" s="261"/>
      <c r="JP97" s="261"/>
      <c r="JQ97" s="261"/>
      <c r="JR97" s="273"/>
      <c r="JS97" s="273"/>
      <c r="JT97"/>
      <c r="JU97" s="110"/>
      <c r="JV97" s="91"/>
      <c r="JW97" s="261"/>
      <c r="JX97" s="261"/>
      <c r="JY97" s="261"/>
      <c r="JZ97" s="273"/>
      <c r="KA97" s="273"/>
      <c r="KB97"/>
      <c r="KC97" s="110"/>
      <c r="KD97" s="91"/>
      <c r="KE97" s="261"/>
      <c r="KF97" s="261"/>
      <c r="KG97" s="261"/>
      <c r="KH97" s="273"/>
      <c r="KI97" s="273"/>
      <c r="KJ97"/>
      <c r="KK97" s="110"/>
      <c r="KL97" s="91"/>
      <c r="KM97" s="261"/>
      <c r="KN97" s="261"/>
      <c r="KO97" s="261"/>
      <c r="KP97" s="273"/>
      <c r="KQ97" s="273"/>
      <c r="KR97"/>
      <c r="KS97" s="110"/>
      <c r="KT97" s="91"/>
      <c r="KU97" s="261"/>
      <c r="KV97" s="261"/>
      <c r="KW97" s="261"/>
      <c r="KX97" s="273"/>
      <c r="KY97" s="273"/>
      <c r="KZ97"/>
      <c r="LA97" s="110"/>
      <c r="LB97" s="91"/>
      <c r="LC97" s="261"/>
      <c r="LD97" s="261"/>
      <c r="LE97" s="261"/>
      <c r="LF97" s="273"/>
      <c r="LG97" s="273"/>
      <c r="LH97"/>
      <c r="LI97" s="110"/>
      <c r="LJ97" s="91"/>
      <c r="LK97" s="261"/>
      <c r="LL97" s="261"/>
      <c r="LM97" s="261"/>
      <c r="LN97" s="273"/>
      <c r="LO97" s="273"/>
      <c r="LP97"/>
      <c r="LQ97" s="110"/>
      <c r="LR97" s="91"/>
      <c r="LS97" s="261"/>
      <c r="LT97" s="261"/>
      <c r="LU97" s="261"/>
      <c r="LV97" s="273"/>
      <c r="LW97" s="273"/>
      <c r="LX97"/>
      <c r="LY97" s="110"/>
      <c r="LZ97" s="91"/>
      <c r="MA97" s="261"/>
      <c r="MB97" s="261"/>
      <c r="MC97" s="261"/>
      <c r="MD97" s="273"/>
      <c r="ME97" s="273"/>
      <c r="MF97"/>
      <c r="MG97" s="110"/>
      <c r="MH97" s="91"/>
      <c r="MI97" s="261"/>
      <c r="MJ97" s="261"/>
      <c r="MK97" s="261"/>
      <c r="ML97" s="273"/>
      <c r="MM97" s="273"/>
      <c r="MN97"/>
      <c r="MO97" s="110"/>
      <c r="MP97" s="91"/>
      <c r="MQ97" s="261"/>
      <c r="MR97" s="261"/>
      <c r="MS97" s="261"/>
      <c r="MT97" s="273"/>
      <c r="MU97" s="273"/>
      <c r="MV97"/>
      <c r="MW97" s="110"/>
      <c r="MX97" s="91"/>
      <c r="MY97" s="261"/>
      <c r="MZ97" s="261"/>
      <c r="NA97" s="261"/>
      <c r="NB97" s="273"/>
      <c r="NC97" s="273"/>
      <c r="ND97"/>
      <c r="NE97" s="110"/>
      <c r="NF97" s="91"/>
      <c r="NG97" s="261"/>
      <c r="NH97" s="261"/>
      <c r="NI97" s="261"/>
      <c r="NJ97" s="273"/>
      <c r="NK97" s="273"/>
      <c r="NL97"/>
      <c r="NM97" s="110"/>
      <c r="NN97" s="91"/>
      <c r="NO97" s="261"/>
      <c r="NP97" s="261"/>
      <c r="NQ97" s="261"/>
      <c r="NR97" s="273"/>
      <c r="NS97" s="273"/>
      <c r="NT97"/>
      <c r="NU97" s="110"/>
      <c r="NV97" s="91"/>
      <c r="NW97" s="261"/>
      <c r="NX97" s="261"/>
      <c r="NY97" s="261"/>
      <c r="NZ97" s="273"/>
      <c r="OA97" s="273"/>
      <c r="OB97"/>
      <c r="OC97" s="110"/>
      <c r="OD97" s="91"/>
      <c r="OE97" s="261"/>
      <c r="OF97" s="261"/>
      <c r="OG97" s="261"/>
      <c r="OH97" s="273"/>
      <c r="OI97" s="273"/>
      <c r="OJ97"/>
      <c r="OK97" s="110"/>
      <c r="OL97" s="91"/>
      <c r="OM97" s="261"/>
      <c r="ON97" s="261"/>
      <c r="OO97" s="261"/>
      <c r="OP97" s="273"/>
      <c r="OQ97" s="273"/>
      <c r="OR97"/>
      <c r="OS97" s="110"/>
      <c r="OT97" s="91"/>
      <c r="OU97" s="261"/>
      <c r="OV97" s="261"/>
      <c r="OW97" s="261"/>
      <c r="OX97" s="273"/>
      <c r="OY97" s="273"/>
      <c r="OZ97"/>
      <c r="PA97" s="110"/>
      <c r="PB97" s="91"/>
      <c r="PC97" s="261"/>
      <c r="PD97" s="261"/>
      <c r="PE97" s="261"/>
      <c r="PF97" s="273"/>
      <c r="PG97" s="273"/>
      <c r="PH97"/>
      <c r="PI97" s="110"/>
      <c r="PJ97" s="91"/>
      <c r="PK97" s="261"/>
      <c r="PL97" s="261"/>
      <c r="PM97" s="261"/>
      <c r="PN97" s="273"/>
      <c r="PO97" s="273"/>
      <c r="PP97"/>
      <c r="PQ97" s="110"/>
      <c r="PR97" s="91"/>
      <c r="PS97" s="261"/>
      <c r="PT97" s="261"/>
      <c r="PU97" s="261"/>
      <c r="PV97" s="273"/>
      <c r="PW97" s="273"/>
      <c r="PX97"/>
      <c r="PY97" s="110"/>
      <c r="PZ97" s="91"/>
      <c r="QA97" s="261"/>
      <c r="QB97" s="261"/>
      <c r="QC97" s="261"/>
      <c r="QD97" s="273"/>
      <c r="QE97" s="273"/>
      <c r="QF97"/>
      <c r="QG97" s="110"/>
      <c r="QH97" s="91"/>
      <c r="QI97" s="261"/>
      <c r="QJ97" s="261"/>
      <c r="QK97" s="261"/>
      <c r="QL97" s="273"/>
      <c r="QM97" s="273"/>
      <c r="QN97"/>
      <c r="QO97" s="110"/>
      <c r="QP97" s="91"/>
      <c r="QQ97" s="261"/>
      <c r="QR97" s="261"/>
      <c r="QS97" s="261"/>
      <c r="QT97" s="273"/>
      <c r="QU97" s="273"/>
      <c r="QV97"/>
      <c r="QW97" s="110"/>
      <c r="QX97" s="91"/>
      <c r="QY97" s="261"/>
      <c r="QZ97" s="261"/>
      <c r="RA97" s="261"/>
      <c r="RB97" s="273"/>
      <c r="RC97" s="273"/>
      <c r="RD97"/>
      <c r="RE97" s="110"/>
      <c r="RF97" s="91"/>
      <c r="RG97" s="261"/>
      <c r="RH97" s="261"/>
      <c r="RI97" s="261"/>
      <c r="RJ97" s="273"/>
      <c r="RK97" s="273"/>
      <c r="RL97"/>
      <c r="RM97" s="110"/>
      <c r="RN97" s="91"/>
      <c r="RO97" s="261"/>
      <c r="RP97" s="261"/>
      <c r="RQ97" s="261"/>
      <c r="RR97" s="273"/>
      <c r="RS97" s="273"/>
      <c r="RT97"/>
      <c r="RU97" s="110"/>
      <c r="RV97" s="91"/>
      <c r="RW97" s="261"/>
      <c r="RX97" s="261"/>
      <c r="RY97" s="261"/>
      <c r="RZ97" s="273"/>
      <c r="SA97" s="273"/>
      <c r="SB97"/>
      <c r="SC97" s="110"/>
      <c r="SD97" s="91"/>
      <c r="SE97" s="261"/>
      <c r="SF97" s="261"/>
      <c r="SG97" s="261"/>
      <c r="SH97" s="273"/>
      <c r="SI97" s="273"/>
      <c r="SJ97"/>
      <c r="SK97" s="110"/>
      <c r="SL97" s="91"/>
      <c r="SM97" s="261"/>
      <c r="SN97" s="261"/>
      <c r="SO97" s="261"/>
      <c r="SP97" s="273"/>
      <c r="SQ97" s="273"/>
      <c r="SR97"/>
      <c r="SS97" s="110"/>
      <c r="ST97" s="91"/>
      <c r="SU97" s="261"/>
      <c r="SV97" s="261"/>
      <c r="SW97" s="261"/>
      <c r="SX97" s="273"/>
      <c r="SY97" s="273"/>
      <c r="SZ97"/>
      <c r="TA97" s="110"/>
      <c r="TB97" s="91"/>
      <c r="TC97" s="261"/>
      <c r="TD97" s="261"/>
      <c r="TE97" s="261"/>
      <c r="TF97" s="273"/>
      <c r="TG97" s="273"/>
      <c r="TH97"/>
      <c r="TI97" s="110"/>
      <c r="TJ97" s="91"/>
      <c r="TK97" s="261"/>
      <c r="TL97" s="261"/>
      <c r="TM97" s="261"/>
      <c r="TN97" s="273"/>
      <c r="TO97" s="273"/>
      <c r="TP97"/>
      <c r="TQ97" s="110"/>
      <c r="TR97" s="91"/>
      <c r="TS97" s="261"/>
      <c r="TT97" s="261"/>
      <c r="TU97" s="261"/>
      <c r="TV97" s="273"/>
      <c r="TW97" s="273"/>
      <c r="TX97"/>
      <c r="TY97" s="110"/>
      <c r="TZ97" s="91"/>
      <c r="UA97" s="261"/>
      <c r="UB97" s="261"/>
      <c r="UC97" s="261"/>
      <c r="UD97" s="273"/>
      <c r="UE97" s="273"/>
      <c r="UF97"/>
      <c r="UG97" s="110"/>
      <c r="UH97" s="91"/>
      <c r="UI97" s="261"/>
      <c r="UJ97" s="261"/>
      <c r="UK97" s="261"/>
      <c r="UL97" s="273"/>
      <c r="UM97" s="273"/>
      <c r="UN97"/>
      <c r="UO97" s="110"/>
      <c r="UP97" s="91"/>
      <c r="UQ97" s="261"/>
      <c r="UR97" s="261"/>
      <c r="US97" s="261"/>
      <c r="UT97" s="273"/>
      <c r="UU97" s="273"/>
      <c r="UV97"/>
      <c r="UW97" s="110"/>
      <c r="UX97" s="91"/>
      <c r="UY97" s="261"/>
      <c r="UZ97" s="261"/>
      <c r="VA97" s="261"/>
      <c r="VB97" s="273"/>
      <c r="VC97" s="273"/>
      <c r="VD97"/>
      <c r="VE97" s="110"/>
      <c r="VF97" s="91"/>
      <c r="VG97" s="261"/>
      <c r="VH97" s="261"/>
      <c r="VI97" s="261"/>
      <c r="VJ97" s="273"/>
      <c r="VK97" s="273"/>
      <c r="VL97"/>
      <c r="VM97" s="110"/>
      <c r="VN97" s="91"/>
      <c r="VO97" s="261"/>
      <c r="VP97" s="261"/>
      <c r="VQ97" s="261"/>
      <c r="VR97" s="273"/>
      <c r="VS97" s="273"/>
      <c r="VT97"/>
      <c r="VU97" s="110"/>
      <c r="VV97" s="91"/>
      <c r="VW97" s="261"/>
      <c r="VX97" s="261"/>
      <c r="VY97" s="261"/>
      <c r="VZ97" s="273"/>
      <c r="WA97" s="273"/>
      <c r="WB97"/>
      <c r="WC97" s="110"/>
      <c r="WD97" s="91"/>
      <c r="WE97" s="261"/>
      <c r="WF97" s="261"/>
      <c r="WG97" s="261"/>
      <c r="WH97" s="273"/>
      <c r="WI97" s="273"/>
      <c r="WJ97"/>
      <c r="WK97" s="110"/>
      <c r="WL97" s="91"/>
      <c r="WM97" s="261"/>
      <c r="WN97" s="261"/>
      <c r="WO97" s="261"/>
      <c r="WP97" s="273"/>
      <c r="WQ97" s="273"/>
      <c r="WR97"/>
      <c r="WS97" s="110"/>
      <c r="WT97" s="91"/>
      <c r="WU97" s="261"/>
      <c r="WV97" s="261"/>
      <c r="WW97" s="261"/>
      <c r="WX97" s="273"/>
      <c r="WY97" s="273"/>
      <c r="WZ97"/>
      <c r="XA97" s="110"/>
      <c r="XB97" s="91"/>
      <c r="XC97" s="261"/>
      <c r="XD97" s="261"/>
      <c r="XE97" s="261"/>
      <c r="XF97" s="273"/>
      <c r="XG97" s="273"/>
      <c r="XH97"/>
      <c r="XI97" s="110"/>
      <c r="XJ97" s="91"/>
      <c r="XK97" s="261"/>
      <c r="XL97" s="261"/>
      <c r="XM97" s="261"/>
      <c r="XN97" s="273"/>
      <c r="XO97" s="273"/>
      <c r="XP97"/>
      <c r="XQ97" s="110"/>
      <c r="XR97" s="91"/>
      <c r="XS97" s="261"/>
      <c r="XT97" s="261"/>
      <c r="XU97" s="261"/>
      <c r="XV97" s="273"/>
      <c r="XW97" s="273"/>
      <c r="XX97"/>
      <c r="XY97" s="110"/>
      <c r="XZ97" s="91"/>
      <c r="YA97" s="261"/>
      <c r="YB97" s="261"/>
      <c r="YC97" s="261"/>
      <c r="YD97" s="273"/>
      <c r="YE97" s="273"/>
      <c r="YF97"/>
      <c r="YG97" s="110"/>
      <c r="YH97" s="91"/>
      <c r="YI97" s="261"/>
      <c r="YJ97" s="261"/>
      <c r="YK97" s="261"/>
      <c r="YL97" s="273"/>
      <c r="YM97" s="273"/>
      <c r="YN97"/>
      <c r="YO97" s="110"/>
      <c r="YP97" s="91"/>
      <c r="YQ97" s="261"/>
      <c r="YR97" s="261"/>
      <c r="YS97" s="261"/>
      <c r="YT97" s="273"/>
      <c r="YU97" s="273"/>
      <c r="YV97"/>
      <c r="YW97" s="110"/>
      <c r="YX97" s="91"/>
      <c r="YY97" s="261"/>
      <c r="YZ97" s="261"/>
      <c r="ZA97" s="261"/>
      <c r="ZB97" s="273"/>
      <c r="ZC97" s="273"/>
      <c r="ZD97"/>
      <c r="ZE97" s="110"/>
      <c r="ZF97" s="91"/>
      <c r="ZG97" s="261"/>
      <c r="ZH97" s="261"/>
      <c r="ZI97" s="261"/>
      <c r="ZJ97" s="273"/>
      <c r="ZK97" s="273"/>
      <c r="ZL97"/>
      <c r="ZM97" s="110"/>
      <c r="ZN97" s="91"/>
      <c r="ZO97" s="261"/>
      <c r="ZP97" s="261"/>
      <c r="ZQ97" s="261"/>
      <c r="ZR97" s="273"/>
      <c r="ZS97" s="273"/>
      <c r="ZT97"/>
      <c r="ZU97" s="110"/>
      <c r="ZV97" s="91"/>
      <c r="ZW97" s="261"/>
      <c r="ZX97" s="261"/>
      <c r="ZY97" s="261"/>
      <c r="ZZ97" s="273"/>
      <c r="AAA97" s="273"/>
      <c r="AAB97"/>
      <c r="AAC97" s="110"/>
      <c r="AAD97" s="91"/>
      <c r="AAE97" s="261"/>
      <c r="AAF97" s="261"/>
      <c r="AAG97" s="261"/>
      <c r="AAH97" s="273"/>
      <c r="AAI97" s="273"/>
      <c r="AAJ97"/>
      <c r="AAK97" s="110"/>
      <c r="AAL97" s="91"/>
      <c r="AAM97" s="261"/>
      <c r="AAN97" s="261"/>
      <c r="AAO97" s="261"/>
      <c r="AAP97" s="273"/>
      <c r="AAQ97" s="273"/>
      <c r="AAR97"/>
      <c r="AAS97" s="110"/>
      <c r="AAT97" s="91"/>
      <c r="AAU97" s="261"/>
      <c r="AAV97" s="261"/>
      <c r="AAW97" s="261"/>
      <c r="AAX97" s="273"/>
      <c r="AAY97" s="273"/>
      <c r="AAZ97"/>
      <c r="ABA97" s="110"/>
      <c r="ABB97" s="91"/>
      <c r="ABC97" s="261"/>
      <c r="ABD97" s="261"/>
      <c r="ABE97" s="261"/>
      <c r="ABF97" s="273"/>
      <c r="ABG97" s="273"/>
      <c r="ABH97"/>
      <c r="ABI97" s="110"/>
      <c r="ABJ97" s="91"/>
      <c r="ABK97" s="261"/>
      <c r="ABL97" s="261"/>
      <c r="ABM97" s="261"/>
      <c r="ABN97" s="273"/>
      <c r="ABO97" s="273"/>
      <c r="ABP97"/>
      <c r="ABQ97" s="110"/>
      <c r="ABR97" s="91"/>
      <c r="ABS97" s="261"/>
      <c r="ABT97" s="261"/>
      <c r="ABU97" s="261"/>
      <c r="ABV97" s="273"/>
      <c r="ABW97" s="273"/>
      <c r="ABX97"/>
      <c r="ABY97" s="110"/>
      <c r="ABZ97" s="91"/>
      <c r="ACA97" s="261"/>
      <c r="ACB97" s="261"/>
      <c r="ACC97" s="261"/>
      <c r="ACD97" s="273"/>
      <c r="ACE97" s="273"/>
      <c r="ACF97"/>
      <c r="ACG97" s="110"/>
      <c r="ACH97" s="91"/>
      <c r="ACI97" s="261"/>
      <c r="ACJ97" s="261"/>
      <c r="ACK97" s="261"/>
      <c r="ACL97" s="273"/>
      <c r="ACM97" s="273"/>
      <c r="ACN97"/>
      <c r="ACO97" s="110"/>
      <c r="ACP97" s="91"/>
      <c r="ACQ97" s="261"/>
      <c r="ACR97" s="261"/>
      <c r="ACS97" s="261"/>
      <c r="ACT97" s="273"/>
      <c r="ACU97" s="273"/>
      <c r="ACV97"/>
      <c r="ACW97" s="110"/>
      <c r="ACX97" s="91"/>
      <c r="ACY97" s="261"/>
      <c r="ACZ97" s="261"/>
      <c r="ADA97" s="261"/>
      <c r="ADB97" s="273"/>
      <c r="ADC97" s="273"/>
      <c r="ADD97"/>
      <c r="ADE97" s="110"/>
      <c r="ADF97" s="91"/>
      <c r="ADG97" s="261"/>
      <c r="ADH97" s="261"/>
      <c r="ADI97" s="261"/>
      <c r="ADJ97" s="273"/>
      <c r="ADK97" s="273"/>
      <c r="ADL97"/>
      <c r="ADM97" s="110"/>
      <c r="ADN97" s="91"/>
      <c r="ADO97" s="261"/>
      <c r="ADP97" s="261"/>
      <c r="ADQ97" s="261"/>
      <c r="ADR97" s="273"/>
      <c r="ADS97" s="273"/>
      <c r="ADT97"/>
      <c r="ADU97" s="110"/>
      <c r="ADV97" s="91"/>
      <c r="ADW97" s="261"/>
      <c r="ADX97" s="261"/>
      <c r="ADY97" s="261"/>
      <c r="ADZ97" s="273"/>
      <c r="AEA97" s="273"/>
      <c r="AEB97"/>
      <c r="AEC97" s="110"/>
      <c r="AED97" s="91"/>
      <c r="AEE97" s="261"/>
      <c r="AEF97" s="261"/>
      <c r="AEG97" s="261"/>
      <c r="AEH97" s="273"/>
      <c r="AEI97" s="273"/>
      <c r="AEJ97"/>
      <c r="AEK97" s="110"/>
      <c r="AEL97" s="91"/>
      <c r="AEM97" s="261"/>
      <c r="AEN97" s="261"/>
      <c r="AEO97" s="261"/>
      <c r="AEP97" s="273"/>
      <c r="AEQ97" s="273"/>
      <c r="AER97"/>
      <c r="AES97" s="110"/>
      <c r="AET97" s="91"/>
      <c r="AEU97" s="261"/>
      <c r="AEV97" s="261"/>
      <c r="AEW97" s="261"/>
      <c r="AEX97" s="273"/>
      <c r="AEY97" s="273"/>
      <c r="AEZ97"/>
      <c r="AFA97" s="110"/>
      <c r="AFB97" s="91"/>
      <c r="AFC97" s="261"/>
      <c r="AFD97" s="261"/>
      <c r="AFE97" s="261"/>
      <c r="AFF97" s="273"/>
      <c r="AFG97" s="273"/>
      <c r="AFH97"/>
      <c r="AFI97" s="110"/>
      <c r="AFJ97" s="91"/>
      <c r="AFK97" s="261"/>
      <c r="AFL97" s="261"/>
      <c r="AFM97" s="261"/>
      <c r="AFN97" s="273"/>
      <c r="AFO97" s="273"/>
      <c r="AFP97"/>
      <c r="AFQ97" s="110"/>
      <c r="AFR97" s="91"/>
      <c r="AFS97" s="261"/>
      <c r="AFT97" s="261"/>
      <c r="AFU97" s="261"/>
      <c r="AFV97" s="273"/>
      <c r="AFW97" s="273"/>
      <c r="AFX97"/>
      <c r="AFY97" s="110"/>
      <c r="AFZ97" s="91"/>
      <c r="AGA97" s="261"/>
      <c r="AGB97" s="261"/>
      <c r="AGC97" s="261"/>
      <c r="AGD97" s="273"/>
      <c r="AGE97" s="273"/>
      <c r="AGF97"/>
      <c r="AGG97" s="110"/>
      <c r="AGH97" s="91"/>
      <c r="AGI97" s="261"/>
      <c r="AGJ97" s="261"/>
      <c r="AGK97" s="261"/>
      <c r="AGL97" s="273"/>
      <c r="AGM97" s="273"/>
      <c r="AGN97"/>
      <c r="AGO97" s="110"/>
      <c r="AGP97" s="91"/>
      <c r="AGQ97" s="261"/>
      <c r="AGR97" s="261"/>
      <c r="AGS97" s="261"/>
      <c r="AGT97" s="273"/>
      <c r="AGU97" s="273"/>
      <c r="AGV97"/>
      <c r="AGW97" s="110"/>
      <c r="AGX97" s="91"/>
      <c r="AGY97" s="261"/>
      <c r="AGZ97" s="261"/>
      <c r="AHA97" s="261"/>
      <c r="AHB97" s="273"/>
      <c r="AHC97" s="273"/>
      <c r="AHD97"/>
      <c r="AHE97" s="110"/>
      <c r="AHF97" s="91"/>
      <c r="AHG97" s="261"/>
      <c r="AHH97" s="261"/>
      <c r="AHI97" s="261"/>
      <c r="AHJ97" s="273"/>
      <c r="AHK97" s="273"/>
      <c r="AHL97"/>
      <c r="AHM97" s="110"/>
      <c r="AHN97" s="91"/>
      <c r="AHO97" s="261"/>
      <c r="AHP97" s="261"/>
      <c r="AHQ97" s="261"/>
      <c r="AHR97" s="273"/>
      <c r="AHS97" s="273"/>
      <c r="AHT97"/>
      <c r="AHU97" s="110"/>
      <c r="AHV97" s="91"/>
      <c r="AHW97" s="261"/>
      <c r="AHX97" s="261"/>
      <c r="AHY97" s="261"/>
      <c r="AHZ97" s="273"/>
      <c r="AIA97" s="273"/>
      <c r="AIB97"/>
      <c r="AIC97" s="110"/>
      <c r="AID97" s="91"/>
      <c r="AIE97" s="261"/>
      <c r="AIF97" s="261"/>
      <c r="AIG97" s="261"/>
      <c r="AIH97" s="273"/>
      <c r="AII97" s="273"/>
      <c r="AIJ97"/>
      <c r="AIK97" s="110"/>
      <c r="AIL97" s="91"/>
      <c r="AIM97" s="261"/>
      <c r="AIN97" s="261"/>
      <c r="AIO97" s="261"/>
      <c r="AIP97" s="273"/>
      <c r="AIQ97" s="273"/>
      <c r="AIR97"/>
      <c r="AIS97" s="110"/>
      <c r="AIT97" s="91"/>
      <c r="AIU97" s="261"/>
      <c r="AIV97" s="261"/>
      <c r="AIW97" s="261"/>
      <c r="AIX97" s="273"/>
      <c r="AIY97" s="273"/>
      <c r="AIZ97"/>
      <c r="AJA97" s="110"/>
      <c r="AJB97" s="91"/>
      <c r="AJC97" s="261"/>
      <c r="AJD97" s="261"/>
      <c r="AJE97" s="261"/>
      <c r="AJF97" s="273"/>
      <c r="AJG97" s="273"/>
      <c r="AJH97"/>
      <c r="AJI97" s="110"/>
      <c r="AJJ97" s="91"/>
      <c r="AJK97" s="261"/>
      <c r="AJL97" s="261"/>
      <c r="AJM97" s="261"/>
      <c r="AJN97" s="273"/>
      <c r="AJO97" s="273"/>
      <c r="AJP97"/>
      <c r="AJQ97" s="110"/>
      <c r="AJR97" s="91"/>
      <c r="AJS97" s="261"/>
      <c r="AJT97" s="261"/>
      <c r="AJU97" s="261"/>
      <c r="AJV97" s="273"/>
      <c r="AJW97" s="273"/>
      <c r="AJX97"/>
      <c r="AJY97" s="110"/>
      <c r="AJZ97" s="91"/>
      <c r="AKA97" s="261"/>
      <c r="AKB97" s="261"/>
      <c r="AKC97" s="261"/>
      <c r="AKD97" s="273"/>
      <c r="AKE97" s="273"/>
      <c r="AKF97"/>
      <c r="AKG97" s="110"/>
      <c r="AKH97" s="91"/>
      <c r="AKI97" s="261"/>
      <c r="AKJ97" s="261"/>
      <c r="AKK97" s="261"/>
      <c r="AKL97" s="273"/>
      <c r="AKM97" s="273"/>
      <c r="AKN97"/>
      <c r="AKO97" s="110"/>
      <c r="AKP97" s="91"/>
      <c r="AKQ97" s="261"/>
      <c r="AKR97" s="261"/>
      <c r="AKS97" s="261"/>
      <c r="AKT97" s="273"/>
      <c r="AKU97" s="273"/>
      <c r="AKV97"/>
      <c r="AKW97" s="110"/>
      <c r="AKX97" s="91"/>
      <c r="AKY97" s="261"/>
      <c r="AKZ97" s="261"/>
      <c r="ALA97" s="261"/>
      <c r="ALB97" s="273"/>
      <c r="ALC97" s="273"/>
      <c r="ALD97"/>
      <c r="ALE97" s="110"/>
      <c r="ALF97" s="91"/>
      <c r="ALG97" s="261"/>
      <c r="ALH97" s="261"/>
      <c r="ALI97" s="261"/>
      <c r="ALJ97" s="273"/>
      <c r="ALK97" s="273"/>
      <c r="ALL97"/>
      <c r="ALM97" s="110"/>
      <c r="ALN97" s="91"/>
      <c r="ALO97" s="261"/>
      <c r="ALP97" s="261"/>
      <c r="ALQ97" s="261"/>
      <c r="ALR97" s="273"/>
      <c r="ALS97" s="273"/>
      <c r="ALT97"/>
      <c r="ALU97" s="110"/>
      <c r="ALV97" s="91"/>
      <c r="ALW97" s="261"/>
      <c r="ALX97" s="261"/>
      <c r="ALY97" s="261"/>
      <c r="ALZ97" s="273"/>
      <c r="AMA97" s="273"/>
      <c r="AMB97"/>
      <c r="AMC97" s="110"/>
      <c r="AMD97" s="91"/>
      <c r="AME97" s="261"/>
      <c r="AMF97" s="261"/>
      <c r="AMG97" s="261"/>
      <c r="AMH97" s="273"/>
      <c r="AMI97" s="273"/>
      <c r="AMJ97"/>
      <c r="AMK97" s="110"/>
      <c r="AML97" s="91"/>
      <c r="AMM97" s="261"/>
      <c r="AMN97" s="261"/>
      <c r="AMO97" s="261"/>
      <c r="AMP97" s="273"/>
      <c r="AMQ97" s="273"/>
      <c r="AMR97"/>
      <c r="AMS97" s="110"/>
      <c r="AMT97" s="91"/>
      <c r="AMU97" s="261"/>
      <c r="AMV97" s="261"/>
      <c r="AMW97" s="261"/>
      <c r="AMX97" s="273"/>
      <c r="AMY97" s="273"/>
      <c r="AMZ97"/>
      <c r="ANA97" s="110"/>
      <c r="ANB97" s="91"/>
      <c r="ANC97" s="261"/>
      <c r="AND97" s="261"/>
      <c r="ANE97" s="261"/>
      <c r="ANF97" s="273"/>
      <c r="ANG97" s="273"/>
      <c r="ANH97"/>
      <c r="ANI97" s="110"/>
      <c r="ANJ97" s="91"/>
      <c r="ANK97" s="261"/>
      <c r="ANL97" s="261"/>
      <c r="ANM97" s="261"/>
      <c r="ANN97" s="273"/>
      <c r="ANO97" s="273"/>
      <c r="ANP97"/>
      <c r="ANQ97" s="110"/>
      <c r="ANR97" s="91"/>
      <c r="ANS97" s="261"/>
      <c r="ANT97" s="261"/>
      <c r="ANU97" s="261"/>
      <c r="ANV97" s="273"/>
      <c r="ANW97" s="273"/>
      <c r="ANX97"/>
      <c r="ANY97" s="110"/>
      <c r="ANZ97" s="91"/>
      <c r="AOA97" s="261"/>
      <c r="AOB97" s="261"/>
      <c r="AOC97" s="261"/>
      <c r="AOD97" s="273"/>
      <c r="AOE97" s="273"/>
      <c r="AOF97"/>
      <c r="AOG97" s="110"/>
      <c r="AOH97" s="91"/>
      <c r="AOI97" s="261"/>
      <c r="AOJ97" s="261"/>
      <c r="AOK97" s="261"/>
      <c r="AOL97" s="273"/>
      <c r="AOM97" s="273"/>
      <c r="AON97"/>
      <c r="AOO97" s="110"/>
      <c r="AOP97" s="91"/>
      <c r="AOQ97" s="261"/>
      <c r="AOR97" s="261"/>
      <c r="AOS97" s="261"/>
      <c r="AOT97" s="273"/>
      <c r="AOU97" s="273"/>
      <c r="AOV97"/>
      <c r="AOW97" s="110"/>
      <c r="AOX97" s="91"/>
      <c r="AOY97" s="261"/>
      <c r="AOZ97" s="261"/>
      <c r="APA97" s="261"/>
      <c r="APB97" s="273"/>
      <c r="APC97" s="273"/>
      <c r="APD97"/>
      <c r="APE97" s="110"/>
      <c r="APF97" s="91"/>
      <c r="APG97" s="261"/>
      <c r="APH97" s="261"/>
      <c r="API97" s="261"/>
      <c r="APJ97" s="273"/>
      <c r="APK97" s="273"/>
      <c r="APL97"/>
      <c r="APM97" s="110"/>
      <c r="APN97" s="91"/>
      <c r="APO97" s="261"/>
      <c r="APP97" s="261"/>
      <c r="APQ97" s="261"/>
      <c r="APR97" s="273"/>
      <c r="APS97" s="273"/>
      <c r="APT97"/>
      <c r="APU97" s="110"/>
      <c r="APV97" s="91"/>
      <c r="APW97" s="261"/>
      <c r="APX97" s="261"/>
      <c r="APY97" s="261"/>
      <c r="APZ97" s="273"/>
      <c r="AQA97" s="273"/>
      <c r="AQB97"/>
      <c r="AQC97" s="110"/>
      <c r="AQD97" s="91"/>
      <c r="AQE97" s="261"/>
      <c r="AQF97" s="261"/>
      <c r="AQG97" s="261"/>
      <c r="AQH97" s="273"/>
      <c r="AQI97" s="273"/>
      <c r="AQJ97"/>
      <c r="AQK97" s="110"/>
      <c r="AQL97" s="91"/>
      <c r="AQM97" s="261"/>
      <c r="AQN97" s="261"/>
      <c r="AQO97" s="261"/>
      <c r="AQP97" s="273"/>
      <c r="AQQ97" s="273"/>
      <c r="AQR97"/>
      <c r="AQS97" s="110"/>
      <c r="AQT97" s="91"/>
      <c r="AQU97" s="261"/>
      <c r="AQV97" s="261"/>
      <c r="AQW97" s="261"/>
      <c r="AQX97" s="273"/>
      <c r="AQY97" s="273"/>
      <c r="AQZ97"/>
      <c r="ARA97" s="110"/>
      <c r="ARB97" s="91"/>
      <c r="ARC97" s="261"/>
      <c r="ARD97" s="261"/>
      <c r="ARE97" s="261"/>
      <c r="ARF97" s="273"/>
      <c r="ARG97" s="273"/>
      <c r="ARH97"/>
      <c r="ARI97" s="110"/>
      <c r="ARJ97" s="91"/>
      <c r="ARK97" s="261"/>
      <c r="ARL97" s="261"/>
      <c r="ARM97" s="261"/>
      <c r="ARN97" s="273"/>
      <c r="ARO97" s="273"/>
      <c r="ARP97"/>
      <c r="ARQ97" s="110"/>
      <c r="ARR97" s="91"/>
      <c r="ARS97" s="261"/>
      <c r="ART97" s="261"/>
      <c r="ARU97" s="261"/>
      <c r="ARV97" s="273"/>
      <c r="ARW97" s="273"/>
      <c r="ARX97"/>
      <c r="ARY97" s="110"/>
      <c r="ARZ97" s="91"/>
      <c r="ASA97" s="261"/>
      <c r="ASB97" s="261"/>
      <c r="ASC97" s="261"/>
      <c r="ASD97" s="273"/>
      <c r="ASE97" s="273"/>
      <c r="ASF97"/>
      <c r="ASG97" s="110"/>
      <c r="ASH97" s="91"/>
      <c r="ASI97" s="261"/>
      <c r="ASJ97" s="261"/>
      <c r="ASK97" s="261"/>
      <c r="ASL97" s="273"/>
      <c r="ASM97" s="273"/>
      <c r="ASN97"/>
      <c r="ASO97" s="110"/>
      <c r="ASP97" s="91"/>
      <c r="ASQ97" s="261"/>
      <c r="ASR97" s="261"/>
      <c r="ASS97" s="261"/>
      <c r="AST97" s="273"/>
      <c r="ASU97" s="273"/>
      <c r="ASV97"/>
      <c r="ASW97" s="110"/>
      <c r="ASX97" s="91"/>
      <c r="ASY97" s="261"/>
      <c r="ASZ97" s="261"/>
      <c r="ATA97" s="261"/>
      <c r="ATB97" s="273"/>
      <c r="ATC97" s="273"/>
      <c r="ATD97"/>
      <c r="ATE97" s="110"/>
      <c r="ATF97" s="91"/>
      <c r="ATG97" s="261"/>
      <c r="ATH97" s="261"/>
      <c r="ATI97" s="261"/>
      <c r="ATJ97" s="273"/>
      <c r="ATK97" s="273"/>
      <c r="ATL97"/>
      <c r="ATM97" s="110"/>
      <c r="ATN97" s="91"/>
      <c r="ATO97" s="261"/>
      <c r="ATP97" s="261"/>
      <c r="ATQ97" s="261"/>
      <c r="ATR97" s="273"/>
      <c r="ATS97" s="273"/>
      <c r="ATT97"/>
      <c r="ATU97" s="110"/>
      <c r="ATV97" s="91"/>
      <c r="ATW97" s="261"/>
      <c r="ATX97" s="261"/>
      <c r="ATY97" s="261"/>
      <c r="ATZ97" s="273"/>
      <c r="AUA97" s="273"/>
      <c r="AUB97"/>
      <c r="AUC97" s="110"/>
      <c r="AUD97" s="91"/>
      <c r="AUE97" s="261"/>
      <c r="AUF97" s="261"/>
      <c r="AUG97" s="261"/>
      <c r="AUH97" s="273"/>
      <c r="AUI97" s="273"/>
      <c r="AUJ97"/>
      <c r="AUK97" s="110"/>
      <c r="AUL97" s="91"/>
      <c r="AUM97" s="261"/>
      <c r="AUN97" s="261"/>
      <c r="AUO97" s="261"/>
      <c r="AUP97" s="273"/>
      <c r="AUQ97" s="273"/>
      <c r="AUR97"/>
      <c r="AUS97" s="110"/>
      <c r="AUT97" s="91"/>
      <c r="AUU97" s="261"/>
      <c r="AUV97" s="261"/>
      <c r="AUW97" s="261"/>
      <c r="AUX97" s="273"/>
      <c r="AUY97" s="273"/>
      <c r="AUZ97"/>
      <c r="AVA97" s="110"/>
      <c r="AVB97" s="91"/>
      <c r="AVC97" s="261"/>
      <c r="AVD97" s="261"/>
      <c r="AVE97" s="261"/>
      <c r="AVF97" s="273"/>
      <c r="AVG97" s="273"/>
      <c r="AVH97"/>
      <c r="AVI97" s="110"/>
      <c r="AVJ97" s="91"/>
      <c r="AVK97" s="261"/>
      <c r="AVL97" s="261"/>
      <c r="AVM97" s="261"/>
      <c r="AVN97" s="273"/>
      <c r="AVO97" s="273"/>
      <c r="AVP97"/>
      <c r="AVQ97" s="110"/>
      <c r="AVR97" s="91"/>
      <c r="AVS97" s="261"/>
      <c r="AVT97" s="261"/>
      <c r="AVU97" s="261"/>
      <c r="AVV97" s="273"/>
      <c r="AVW97" s="273"/>
      <c r="AVX97"/>
      <c r="AVY97" s="110"/>
      <c r="AVZ97" s="91"/>
      <c r="AWA97" s="261"/>
      <c r="AWB97" s="261"/>
      <c r="AWC97" s="261"/>
      <c r="AWD97" s="273"/>
      <c r="AWE97" s="273"/>
      <c r="AWF97"/>
      <c r="AWG97" s="110"/>
      <c r="AWH97" s="91"/>
      <c r="AWI97" s="261"/>
      <c r="AWJ97" s="261"/>
      <c r="AWK97" s="261"/>
      <c r="AWL97" s="273"/>
      <c r="AWM97" s="273"/>
      <c r="AWN97"/>
      <c r="AWO97" s="110"/>
      <c r="AWP97" s="91"/>
      <c r="AWQ97" s="261"/>
      <c r="AWR97" s="261"/>
      <c r="AWS97" s="261"/>
      <c r="AWT97" s="273"/>
      <c r="AWU97" s="273"/>
      <c r="AWV97"/>
      <c r="AWW97" s="110"/>
      <c r="AWX97" s="91"/>
      <c r="AWY97" s="261"/>
      <c r="AWZ97" s="261"/>
      <c r="AXA97" s="261"/>
      <c r="AXB97" s="273"/>
      <c r="AXC97" s="273"/>
      <c r="AXD97"/>
      <c r="AXE97" s="110"/>
      <c r="AXF97" s="91"/>
      <c r="AXG97" s="261"/>
      <c r="AXH97" s="261"/>
      <c r="AXI97" s="261"/>
      <c r="AXJ97" s="273"/>
      <c r="AXK97" s="273"/>
      <c r="AXL97"/>
      <c r="AXM97" s="110"/>
      <c r="AXN97" s="91"/>
      <c r="AXO97" s="261"/>
      <c r="AXP97" s="261"/>
      <c r="AXQ97" s="261"/>
      <c r="AXR97" s="273"/>
      <c r="AXS97" s="273"/>
      <c r="AXT97"/>
      <c r="AXU97" s="110"/>
      <c r="AXV97" s="91"/>
      <c r="AXW97" s="261"/>
      <c r="AXX97" s="261"/>
      <c r="AXY97" s="261"/>
      <c r="AXZ97" s="273"/>
      <c r="AYA97" s="273"/>
      <c r="AYB97"/>
      <c r="AYC97" s="110"/>
      <c r="AYD97" s="91"/>
      <c r="AYE97" s="261"/>
      <c r="AYF97" s="261"/>
      <c r="AYG97" s="261"/>
      <c r="AYH97" s="273"/>
      <c r="AYI97" s="273"/>
      <c r="AYJ97"/>
      <c r="AYK97" s="110"/>
      <c r="AYL97" s="91"/>
      <c r="AYM97" s="261"/>
      <c r="AYN97" s="261"/>
      <c r="AYO97" s="261"/>
      <c r="AYP97" s="273"/>
      <c r="AYQ97" s="273"/>
      <c r="AYR97"/>
      <c r="AYS97" s="110"/>
      <c r="AYT97" s="91"/>
      <c r="AYU97" s="261"/>
      <c r="AYV97" s="261"/>
      <c r="AYW97" s="261"/>
      <c r="AYX97" s="273"/>
      <c r="AYY97" s="273"/>
      <c r="AYZ97"/>
      <c r="AZA97" s="110"/>
      <c r="AZB97" s="91"/>
      <c r="AZC97" s="261"/>
      <c r="AZD97" s="261"/>
      <c r="AZE97" s="261"/>
      <c r="AZF97" s="273"/>
      <c r="AZG97" s="273"/>
      <c r="AZH97"/>
      <c r="AZI97" s="110"/>
      <c r="AZJ97" s="91"/>
      <c r="AZK97" s="261"/>
      <c r="AZL97" s="261"/>
      <c r="AZM97" s="261"/>
      <c r="AZN97" s="273"/>
      <c r="AZO97" s="273"/>
      <c r="AZP97"/>
      <c r="AZQ97" s="110"/>
      <c r="AZR97" s="91"/>
      <c r="AZS97" s="261"/>
      <c r="AZT97" s="261"/>
      <c r="AZU97" s="261"/>
      <c r="AZV97" s="273"/>
      <c r="AZW97" s="273"/>
      <c r="AZX97"/>
      <c r="AZY97" s="110"/>
      <c r="AZZ97" s="91"/>
      <c r="BAA97" s="261"/>
      <c r="BAB97" s="261"/>
      <c r="BAC97" s="261"/>
      <c r="BAD97" s="273"/>
      <c r="BAE97" s="273"/>
      <c r="BAF97"/>
      <c r="BAG97" s="110"/>
      <c r="BAH97" s="91"/>
      <c r="BAI97" s="261"/>
      <c r="BAJ97" s="261"/>
      <c r="BAK97" s="261"/>
      <c r="BAL97" s="273"/>
      <c r="BAM97" s="273"/>
      <c r="BAN97"/>
      <c r="BAO97" s="110"/>
      <c r="BAP97" s="91"/>
      <c r="BAQ97" s="261"/>
      <c r="BAR97" s="261"/>
      <c r="BAS97" s="261"/>
      <c r="BAT97" s="273"/>
      <c r="BAU97" s="273"/>
      <c r="BAV97"/>
      <c r="BAW97" s="110"/>
      <c r="BAX97" s="91"/>
      <c r="BAY97" s="261"/>
      <c r="BAZ97" s="261"/>
      <c r="BBA97" s="261"/>
      <c r="BBB97" s="273"/>
      <c r="BBC97" s="273"/>
      <c r="BBD97"/>
      <c r="BBE97" s="110"/>
      <c r="BBF97" s="91"/>
      <c r="BBG97" s="261"/>
      <c r="BBH97" s="261"/>
      <c r="BBI97" s="261"/>
      <c r="BBJ97" s="273"/>
      <c r="BBK97" s="273"/>
      <c r="BBL97"/>
      <c r="BBM97" s="110"/>
      <c r="BBN97" s="91"/>
      <c r="BBO97" s="261"/>
      <c r="BBP97" s="261"/>
      <c r="BBQ97" s="261"/>
      <c r="BBR97" s="273"/>
      <c r="BBS97" s="273"/>
      <c r="BBT97"/>
      <c r="BBU97" s="110"/>
      <c r="BBV97" s="91"/>
      <c r="BBW97" s="261"/>
      <c r="BBX97" s="261"/>
      <c r="BBY97" s="261"/>
      <c r="BBZ97" s="273"/>
      <c r="BCA97" s="273"/>
      <c r="BCB97"/>
      <c r="BCC97" s="110"/>
      <c r="BCD97" s="91"/>
      <c r="BCE97" s="261"/>
      <c r="BCF97" s="261"/>
      <c r="BCG97" s="261"/>
      <c r="BCH97" s="273"/>
      <c r="BCI97" s="273"/>
      <c r="BCJ97"/>
      <c r="BCK97" s="110"/>
      <c r="BCL97" s="91"/>
      <c r="BCM97" s="261"/>
      <c r="BCN97" s="261"/>
      <c r="BCO97" s="261"/>
      <c r="BCP97" s="273"/>
      <c r="BCQ97" s="273"/>
      <c r="BCR97"/>
      <c r="BCS97" s="110"/>
      <c r="BCT97" s="91"/>
      <c r="BCU97" s="261"/>
      <c r="BCV97" s="261"/>
      <c r="BCW97" s="261"/>
      <c r="BCX97" s="273"/>
      <c r="BCY97" s="273"/>
      <c r="BCZ97"/>
      <c r="BDA97" s="110"/>
      <c r="BDB97" s="91"/>
      <c r="BDC97" s="261"/>
      <c r="BDD97" s="261"/>
      <c r="BDE97" s="261"/>
      <c r="BDF97" s="273"/>
      <c r="BDG97" s="273"/>
      <c r="BDH97"/>
      <c r="BDI97" s="110"/>
      <c r="BDJ97" s="91"/>
      <c r="BDK97" s="261"/>
      <c r="BDL97" s="261"/>
      <c r="BDM97" s="261"/>
      <c r="BDN97" s="273"/>
      <c r="BDO97" s="273"/>
      <c r="BDP97"/>
      <c r="BDQ97" s="110"/>
      <c r="BDR97" s="91"/>
      <c r="BDS97" s="261"/>
      <c r="BDT97" s="261"/>
      <c r="BDU97" s="261"/>
      <c r="BDV97" s="273"/>
      <c r="BDW97" s="273"/>
      <c r="BDX97"/>
      <c r="BDY97" s="110"/>
      <c r="BDZ97" s="91"/>
      <c r="BEA97" s="261"/>
      <c r="BEB97" s="261"/>
      <c r="BEC97" s="261"/>
      <c r="BED97" s="273"/>
      <c r="BEE97" s="273"/>
      <c r="BEF97"/>
      <c r="BEG97" s="110"/>
      <c r="BEH97" s="91"/>
      <c r="BEI97" s="261"/>
      <c r="BEJ97" s="261"/>
      <c r="BEK97" s="261"/>
      <c r="BEL97" s="273"/>
      <c r="BEM97" s="273"/>
      <c r="BEN97"/>
      <c r="BEO97" s="110"/>
      <c r="BEP97" s="91"/>
      <c r="BEQ97" s="261"/>
      <c r="BER97" s="261"/>
      <c r="BES97" s="261"/>
      <c r="BET97" s="273"/>
      <c r="BEU97" s="273"/>
      <c r="BEV97"/>
      <c r="BEW97" s="110"/>
      <c r="BEX97" s="91"/>
      <c r="BEY97" s="261"/>
      <c r="BEZ97" s="261"/>
      <c r="BFA97" s="261"/>
      <c r="BFB97" s="273"/>
      <c r="BFC97" s="273"/>
      <c r="BFD97"/>
      <c r="BFE97" s="110"/>
      <c r="BFF97" s="91"/>
      <c r="BFG97" s="261"/>
      <c r="BFH97" s="261"/>
      <c r="BFI97" s="261"/>
      <c r="BFJ97" s="273"/>
      <c r="BFK97" s="273"/>
      <c r="BFL97"/>
      <c r="BFM97" s="110"/>
      <c r="BFN97" s="91"/>
      <c r="BFO97" s="261"/>
      <c r="BFP97" s="261"/>
      <c r="BFQ97" s="261"/>
      <c r="BFR97" s="273"/>
      <c r="BFS97" s="273"/>
      <c r="BFT97"/>
      <c r="BFU97" s="110"/>
      <c r="BFV97" s="91"/>
      <c r="BFW97" s="261"/>
      <c r="BFX97" s="261"/>
      <c r="BFY97" s="261"/>
      <c r="BFZ97" s="273"/>
      <c r="BGA97" s="273"/>
      <c r="BGB97"/>
      <c r="BGC97" s="110"/>
      <c r="BGD97" s="91"/>
      <c r="BGE97" s="261"/>
      <c r="BGF97" s="261"/>
      <c r="BGG97" s="261"/>
      <c r="BGH97" s="273"/>
      <c r="BGI97" s="273"/>
      <c r="BGJ97"/>
      <c r="BGK97" s="110"/>
      <c r="BGL97" s="91"/>
      <c r="BGM97" s="261"/>
      <c r="BGN97" s="261"/>
      <c r="BGO97" s="261"/>
      <c r="BGP97" s="273"/>
      <c r="BGQ97" s="273"/>
      <c r="BGR97"/>
      <c r="BGS97" s="110"/>
      <c r="BGT97" s="91"/>
      <c r="BGU97" s="261"/>
      <c r="BGV97" s="261"/>
      <c r="BGW97" s="261"/>
      <c r="BGX97" s="273"/>
      <c r="BGY97" s="273"/>
      <c r="BGZ97"/>
      <c r="BHA97" s="110"/>
      <c r="BHB97" s="91"/>
      <c r="BHC97" s="261"/>
      <c r="BHD97" s="261"/>
      <c r="BHE97" s="261"/>
      <c r="BHF97" s="273"/>
      <c r="BHG97" s="273"/>
      <c r="BHH97"/>
      <c r="BHI97" s="110"/>
      <c r="BHJ97" s="91"/>
      <c r="BHK97" s="261"/>
      <c r="BHL97" s="261"/>
      <c r="BHM97" s="261"/>
      <c r="BHN97" s="273"/>
      <c r="BHO97" s="273"/>
      <c r="BHP97"/>
      <c r="BHQ97" s="110"/>
      <c r="BHR97" s="91"/>
      <c r="BHS97" s="261"/>
      <c r="BHT97" s="261"/>
      <c r="BHU97" s="261"/>
      <c r="BHV97" s="273"/>
      <c r="BHW97" s="273"/>
      <c r="BHX97"/>
      <c r="BHY97" s="110"/>
      <c r="BHZ97" s="91"/>
      <c r="BIA97" s="261"/>
      <c r="BIB97" s="261"/>
      <c r="BIC97" s="261"/>
      <c r="BID97" s="273"/>
      <c r="BIE97" s="273"/>
      <c r="BIF97"/>
      <c r="BIG97" s="110"/>
      <c r="BIH97" s="91"/>
      <c r="BII97" s="261"/>
      <c r="BIJ97" s="261"/>
      <c r="BIK97" s="261"/>
      <c r="BIL97" s="273"/>
      <c r="BIM97" s="273"/>
      <c r="BIN97"/>
      <c r="BIO97" s="110"/>
      <c r="BIP97" s="91"/>
      <c r="BIQ97" s="261"/>
      <c r="BIR97" s="261"/>
      <c r="BIS97" s="261"/>
      <c r="BIT97" s="273"/>
      <c r="BIU97" s="273"/>
      <c r="BIV97"/>
      <c r="BIW97" s="110"/>
      <c r="BIX97" s="91"/>
      <c r="BIY97" s="261"/>
      <c r="BIZ97" s="261"/>
      <c r="BJA97" s="261"/>
      <c r="BJB97" s="273"/>
      <c r="BJC97" s="273"/>
      <c r="BJD97"/>
      <c r="BJE97" s="110"/>
      <c r="BJF97" s="91"/>
      <c r="BJG97" s="261"/>
      <c r="BJH97" s="261"/>
      <c r="BJI97" s="261"/>
      <c r="BJJ97" s="273"/>
      <c r="BJK97" s="273"/>
      <c r="BJL97"/>
      <c r="BJM97" s="110"/>
      <c r="BJN97" s="91"/>
      <c r="BJO97" s="261"/>
      <c r="BJP97" s="261"/>
      <c r="BJQ97" s="261"/>
      <c r="BJR97" s="273"/>
      <c r="BJS97" s="273"/>
      <c r="BJT97"/>
      <c r="BJU97" s="110"/>
      <c r="BJV97" s="91"/>
      <c r="BJW97" s="261"/>
      <c r="BJX97" s="261"/>
      <c r="BJY97" s="261"/>
      <c r="BJZ97" s="273"/>
      <c r="BKA97" s="273"/>
      <c r="BKB97"/>
      <c r="BKC97" s="110"/>
      <c r="BKD97" s="91"/>
      <c r="BKE97" s="261"/>
      <c r="BKF97" s="261"/>
      <c r="BKG97" s="261"/>
      <c r="BKH97" s="273"/>
      <c r="BKI97" s="273"/>
      <c r="BKJ97"/>
      <c r="BKK97" s="110"/>
      <c r="BKL97" s="91"/>
      <c r="BKM97" s="261"/>
      <c r="BKN97" s="261"/>
      <c r="BKO97" s="261"/>
      <c r="BKP97" s="273"/>
      <c r="BKQ97" s="273"/>
      <c r="BKR97"/>
      <c r="BKS97" s="110"/>
      <c r="BKT97" s="91"/>
      <c r="BKU97" s="261"/>
      <c r="BKV97" s="261"/>
      <c r="BKW97" s="261"/>
      <c r="BKX97" s="273"/>
      <c r="BKY97" s="273"/>
      <c r="BKZ97"/>
      <c r="BLA97" s="110"/>
      <c r="BLB97" s="91"/>
      <c r="BLC97" s="261"/>
      <c r="BLD97" s="261"/>
      <c r="BLE97" s="261"/>
      <c r="BLF97" s="273"/>
      <c r="BLG97" s="273"/>
      <c r="BLH97"/>
      <c r="BLI97" s="110"/>
      <c r="BLJ97" s="91"/>
      <c r="BLK97" s="261"/>
      <c r="BLL97" s="261"/>
      <c r="BLM97" s="261"/>
      <c r="BLN97" s="273"/>
      <c r="BLO97" s="273"/>
      <c r="BLP97"/>
      <c r="BLQ97" s="110"/>
      <c r="BLR97" s="91"/>
      <c r="BLS97" s="261"/>
      <c r="BLT97" s="261"/>
      <c r="BLU97" s="261"/>
      <c r="BLV97" s="273"/>
      <c r="BLW97" s="273"/>
      <c r="BLX97"/>
      <c r="BLY97" s="110"/>
      <c r="BLZ97" s="91"/>
      <c r="BMA97" s="261"/>
      <c r="BMB97" s="261"/>
      <c r="BMC97" s="261"/>
      <c r="BMD97" s="273"/>
      <c r="BME97" s="273"/>
      <c r="BMF97"/>
      <c r="BMG97" s="110"/>
      <c r="BMH97" s="91"/>
      <c r="BMI97" s="261"/>
      <c r="BMJ97" s="261"/>
      <c r="BMK97" s="261"/>
      <c r="BML97" s="273"/>
      <c r="BMM97" s="273"/>
      <c r="BMN97"/>
      <c r="BMO97" s="110"/>
      <c r="BMP97" s="91"/>
      <c r="BMQ97" s="261"/>
      <c r="BMR97" s="261"/>
      <c r="BMS97" s="261"/>
      <c r="BMT97" s="273"/>
      <c r="BMU97" s="273"/>
      <c r="BMV97"/>
      <c r="BMW97" s="110"/>
      <c r="BMX97" s="91"/>
      <c r="BMY97" s="261"/>
      <c r="BMZ97" s="261"/>
      <c r="BNA97" s="261"/>
      <c r="BNB97" s="273"/>
      <c r="BNC97" s="273"/>
      <c r="BND97"/>
      <c r="BNE97" s="110"/>
      <c r="BNF97" s="91"/>
      <c r="BNG97" s="261"/>
      <c r="BNH97" s="261"/>
      <c r="BNI97" s="261"/>
      <c r="BNJ97" s="273"/>
      <c r="BNK97" s="273"/>
      <c r="BNL97"/>
      <c r="BNM97" s="110"/>
      <c r="BNN97" s="91"/>
      <c r="BNO97" s="261"/>
      <c r="BNP97" s="261"/>
      <c r="BNQ97" s="261"/>
      <c r="BNR97" s="273"/>
      <c r="BNS97" s="273"/>
      <c r="BNT97"/>
      <c r="BNU97" s="110"/>
      <c r="BNV97" s="91"/>
      <c r="BNW97" s="261"/>
      <c r="BNX97" s="261"/>
      <c r="BNY97" s="261"/>
      <c r="BNZ97" s="273"/>
      <c r="BOA97" s="273"/>
      <c r="BOB97"/>
      <c r="BOC97" s="110"/>
      <c r="BOD97" s="91"/>
      <c r="BOE97" s="261"/>
      <c r="BOF97" s="261"/>
      <c r="BOG97" s="261"/>
      <c r="BOH97" s="273"/>
      <c r="BOI97" s="273"/>
      <c r="BOJ97"/>
      <c r="BOK97" s="110"/>
      <c r="BOL97" s="91"/>
      <c r="BOM97" s="261"/>
      <c r="BON97" s="261"/>
      <c r="BOO97" s="261"/>
      <c r="BOP97" s="273"/>
      <c r="BOQ97" s="273"/>
      <c r="BOR97"/>
      <c r="BOS97" s="110"/>
      <c r="BOT97" s="91"/>
      <c r="BOU97" s="261"/>
      <c r="BOV97" s="261"/>
      <c r="BOW97" s="261"/>
      <c r="BOX97" s="273"/>
      <c r="BOY97" s="273"/>
      <c r="BOZ97"/>
      <c r="BPA97" s="110"/>
      <c r="BPB97" s="91"/>
      <c r="BPC97" s="261"/>
      <c r="BPD97" s="261"/>
      <c r="BPE97" s="261"/>
      <c r="BPF97" s="273"/>
      <c r="BPG97" s="273"/>
      <c r="BPH97"/>
      <c r="BPI97" s="110"/>
      <c r="BPJ97" s="91"/>
      <c r="BPK97" s="261"/>
      <c r="BPL97" s="261"/>
      <c r="BPM97" s="261"/>
      <c r="BPN97" s="273"/>
      <c r="BPO97" s="273"/>
      <c r="BPP97"/>
      <c r="BPQ97" s="110"/>
      <c r="BPR97" s="91"/>
      <c r="BPS97" s="261"/>
      <c r="BPT97" s="261"/>
      <c r="BPU97" s="261"/>
      <c r="BPV97" s="273"/>
      <c r="BPW97" s="273"/>
      <c r="BPX97"/>
      <c r="BPY97" s="110"/>
      <c r="BPZ97" s="91"/>
      <c r="BQA97" s="261"/>
      <c r="BQB97" s="261"/>
      <c r="BQC97" s="261"/>
      <c r="BQD97" s="273"/>
      <c r="BQE97" s="273"/>
      <c r="BQF97"/>
      <c r="BQG97" s="110"/>
      <c r="BQH97" s="91"/>
      <c r="BQI97" s="261"/>
      <c r="BQJ97" s="261"/>
      <c r="BQK97" s="261"/>
      <c r="BQL97" s="273"/>
      <c r="BQM97" s="273"/>
      <c r="BQN97"/>
      <c r="BQO97" s="110"/>
      <c r="BQP97" s="91"/>
      <c r="BQQ97" s="261"/>
      <c r="BQR97" s="261"/>
      <c r="BQS97" s="261"/>
      <c r="BQT97" s="273"/>
      <c r="BQU97" s="273"/>
      <c r="BQV97"/>
      <c r="BQW97" s="110"/>
      <c r="BQX97" s="91"/>
      <c r="BQY97" s="261"/>
      <c r="BQZ97" s="261"/>
      <c r="BRA97" s="261"/>
      <c r="BRB97" s="273"/>
      <c r="BRC97" s="273"/>
      <c r="BRD97"/>
      <c r="BRE97" s="110"/>
      <c r="BRF97" s="91"/>
      <c r="BRG97" s="261"/>
      <c r="BRH97" s="261"/>
      <c r="BRI97" s="261"/>
      <c r="BRJ97" s="273"/>
      <c r="BRK97" s="273"/>
      <c r="BRL97"/>
      <c r="BRM97" s="110"/>
      <c r="BRN97" s="91"/>
      <c r="BRO97" s="261"/>
      <c r="BRP97" s="261"/>
      <c r="BRQ97" s="261"/>
      <c r="BRR97" s="273"/>
      <c r="BRS97" s="273"/>
      <c r="BRT97"/>
      <c r="BRU97" s="110"/>
      <c r="BRV97" s="91"/>
      <c r="BRW97" s="261"/>
      <c r="BRX97" s="261"/>
      <c r="BRY97" s="261"/>
      <c r="BRZ97" s="273"/>
      <c r="BSA97" s="273"/>
      <c r="BSB97"/>
      <c r="BSC97" s="110"/>
      <c r="BSD97" s="91"/>
      <c r="BSE97" s="261"/>
      <c r="BSF97" s="261"/>
      <c r="BSG97" s="261"/>
      <c r="BSH97" s="273"/>
      <c r="BSI97" s="273"/>
      <c r="BSJ97"/>
      <c r="BSK97" s="110"/>
      <c r="BSL97" s="91"/>
      <c r="BSM97" s="261"/>
      <c r="BSN97" s="261"/>
      <c r="BSO97" s="261"/>
      <c r="BSP97" s="273"/>
      <c r="BSQ97" s="273"/>
      <c r="BSR97"/>
      <c r="BSS97" s="110"/>
      <c r="BST97" s="91"/>
      <c r="BSU97" s="261"/>
      <c r="BSV97" s="261"/>
      <c r="BSW97" s="261"/>
      <c r="BSX97" s="273"/>
      <c r="BSY97" s="273"/>
      <c r="BSZ97"/>
      <c r="BTA97" s="110"/>
      <c r="BTB97" s="91"/>
      <c r="BTC97" s="261"/>
      <c r="BTD97" s="261"/>
      <c r="BTE97" s="261"/>
      <c r="BTF97" s="273"/>
      <c r="BTG97" s="273"/>
      <c r="BTH97"/>
      <c r="BTI97" s="110"/>
      <c r="BTJ97" s="91"/>
      <c r="BTK97" s="261"/>
      <c r="BTL97" s="261"/>
      <c r="BTM97" s="261"/>
      <c r="BTN97" s="273"/>
      <c r="BTO97" s="273"/>
      <c r="BTP97"/>
      <c r="BTQ97" s="110"/>
      <c r="BTR97" s="91"/>
      <c r="BTS97" s="261"/>
      <c r="BTT97" s="261"/>
      <c r="BTU97" s="261"/>
      <c r="BTV97" s="273"/>
      <c r="BTW97" s="273"/>
      <c r="BTX97"/>
      <c r="BTY97" s="110"/>
      <c r="BTZ97" s="91"/>
      <c r="BUA97" s="261"/>
      <c r="BUB97" s="261"/>
      <c r="BUC97" s="261"/>
      <c r="BUD97" s="273"/>
      <c r="BUE97" s="273"/>
      <c r="BUF97"/>
      <c r="BUG97" s="110"/>
      <c r="BUH97" s="91"/>
      <c r="BUI97" s="261"/>
      <c r="BUJ97" s="261"/>
      <c r="BUK97" s="261"/>
      <c r="BUL97" s="273"/>
      <c r="BUM97" s="273"/>
      <c r="BUN97"/>
      <c r="BUO97" s="110"/>
      <c r="BUP97" s="91"/>
      <c r="BUQ97" s="261"/>
      <c r="BUR97" s="261"/>
      <c r="BUS97" s="261"/>
      <c r="BUT97" s="273"/>
      <c r="BUU97" s="273"/>
      <c r="BUV97"/>
      <c r="BUW97" s="110"/>
      <c r="BUX97" s="91"/>
      <c r="BUY97" s="261"/>
      <c r="BUZ97" s="261"/>
      <c r="BVA97" s="261"/>
      <c r="BVB97" s="273"/>
      <c r="BVC97" s="273"/>
      <c r="BVD97"/>
      <c r="BVE97" s="110"/>
      <c r="BVF97" s="91"/>
      <c r="BVG97" s="261"/>
      <c r="BVH97" s="261"/>
      <c r="BVI97" s="261"/>
      <c r="BVJ97" s="273"/>
      <c r="BVK97" s="273"/>
      <c r="BVL97"/>
      <c r="BVM97" s="110"/>
      <c r="BVN97" s="91"/>
      <c r="BVO97" s="261"/>
      <c r="BVP97" s="261"/>
      <c r="BVQ97" s="261"/>
      <c r="BVR97" s="273"/>
      <c r="BVS97" s="273"/>
      <c r="BVT97"/>
      <c r="BVU97" s="110"/>
      <c r="BVV97" s="91"/>
      <c r="BVW97" s="261"/>
      <c r="BVX97" s="261"/>
      <c r="BVY97" s="261"/>
      <c r="BVZ97" s="273"/>
      <c r="BWA97" s="273"/>
      <c r="BWB97"/>
      <c r="BWC97" s="110"/>
      <c r="BWD97" s="91"/>
      <c r="BWE97" s="261"/>
      <c r="BWF97" s="261"/>
      <c r="BWG97" s="261"/>
      <c r="BWH97" s="273"/>
      <c r="BWI97" s="273"/>
      <c r="BWJ97"/>
      <c r="BWK97" s="110"/>
      <c r="BWL97" s="91"/>
      <c r="BWM97" s="261"/>
      <c r="BWN97" s="261"/>
      <c r="BWO97" s="261"/>
      <c r="BWP97" s="273"/>
      <c r="BWQ97" s="273"/>
      <c r="BWR97"/>
      <c r="BWS97" s="110"/>
      <c r="BWT97" s="91"/>
      <c r="BWU97" s="261"/>
      <c r="BWV97" s="261"/>
      <c r="BWW97" s="261"/>
      <c r="BWX97" s="273"/>
      <c r="BWY97" s="273"/>
      <c r="BWZ97"/>
      <c r="BXA97" s="110"/>
      <c r="BXB97" s="91"/>
      <c r="BXC97" s="261"/>
      <c r="BXD97" s="261"/>
      <c r="BXE97" s="261"/>
      <c r="BXF97" s="273"/>
      <c r="BXG97" s="273"/>
      <c r="BXH97"/>
      <c r="BXI97" s="110"/>
      <c r="BXJ97" s="91"/>
      <c r="BXK97" s="261"/>
      <c r="BXL97" s="261"/>
      <c r="BXM97" s="261"/>
      <c r="BXN97" s="273"/>
      <c r="BXO97" s="273"/>
      <c r="BXP97"/>
      <c r="BXQ97" s="110"/>
      <c r="BXR97" s="91"/>
      <c r="BXS97" s="261"/>
      <c r="BXT97" s="261"/>
      <c r="BXU97" s="261"/>
      <c r="BXV97" s="273"/>
      <c r="BXW97" s="273"/>
      <c r="BXX97"/>
      <c r="BXY97" s="110"/>
      <c r="BXZ97" s="91"/>
      <c r="BYA97" s="261"/>
      <c r="BYB97" s="261"/>
      <c r="BYC97" s="261"/>
      <c r="BYD97" s="273"/>
      <c r="BYE97" s="273"/>
      <c r="BYF97"/>
      <c r="BYG97" s="110"/>
      <c r="BYH97" s="91"/>
      <c r="BYI97" s="261"/>
      <c r="BYJ97" s="261"/>
      <c r="BYK97" s="261"/>
      <c r="BYL97" s="273"/>
      <c r="BYM97" s="273"/>
      <c r="BYN97"/>
      <c r="BYO97" s="110"/>
      <c r="BYP97" s="91"/>
      <c r="BYQ97" s="261"/>
      <c r="BYR97" s="261"/>
      <c r="BYS97" s="261"/>
      <c r="BYT97" s="273"/>
      <c r="BYU97" s="273"/>
      <c r="BYV97"/>
      <c r="BYW97" s="110"/>
      <c r="BYX97" s="91"/>
      <c r="BYY97" s="261"/>
      <c r="BYZ97" s="261"/>
      <c r="BZA97" s="261"/>
      <c r="BZB97" s="273"/>
      <c r="BZC97" s="273"/>
      <c r="BZD97"/>
      <c r="BZE97" s="110"/>
      <c r="BZF97" s="91"/>
      <c r="BZG97" s="261"/>
      <c r="BZH97" s="261"/>
      <c r="BZI97" s="261"/>
      <c r="BZJ97" s="273"/>
      <c r="BZK97" s="273"/>
      <c r="BZL97"/>
      <c r="BZM97" s="110"/>
      <c r="BZN97" s="91"/>
      <c r="BZO97" s="261"/>
      <c r="BZP97" s="261"/>
      <c r="BZQ97" s="261"/>
      <c r="BZR97" s="273"/>
      <c r="BZS97" s="273"/>
      <c r="BZT97"/>
      <c r="BZU97" s="110"/>
      <c r="BZV97" s="91"/>
      <c r="BZW97" s="261"/>
      <c r="BZX97" s="261"/>
      <c r="BZY97" s="261"/>
      <c r="BZZ97" s="273"/>
      <c r="CAA97" s="273"/>
      <c r="CAB97"/>
      <c r="CAC97" s="110"/>
      <c r="CAD97" s="91"/>
      <c r="CAE97" s="261"/>
      <c r="CAF97" s="261"/>
      <c r="CAG97" s="261"/>
      <c r="CAH97" s="273"/>
      <c r="CAI97" s="273"/>
      <c r="CAJ97"/>
      <c r="CAK97" s="110"/>
      <c r="CAL97" s="91"/>
      <c r="CAM97" s="261"/>
      <c r="CAN97" s="261"/>
      <c r="CAO97" s="261"/>
      <c r="CAP97" s="273"/>
      <c r="CAQ97" s="273"/>
      <c r="CAR97"/>
      <c r="CAS97" s="110"/>
      <c r="CAT97" s="91"/>
      <c r="CAU97" s="261"/>
      <c r="CAV97" s="261"/>
      <c r="CAW97" s="261"/>
      <c r="CAX97" s="273"/>
      <c r="CAY97" s="273"/>
      <c r="CAZ97"/>
      <c r="CBA97" s="110"/>
      <c r="CBB97" s="91"/>
      <c r="CBC97" s="261"/>
      <c r="CBD97" s="261"/>
      <c r="CBE97" s="261"/>
      <c r="CBF97" s="273"/>
      <c r="CBG97" s="273"/>
      <c r="CBH97"/>
      <c r="CBI97" s="110"/>
      <c r="CBJ97" s="91"/>
      <c r="CBK97" s="261"/>
      <c r="CBL97" s="261"/>
      <c r="CBM97" s="261"/>
      <c r="CBN97" s="273"/>
      <c r="CBO97" s="273"/>
      <c r="CBP97"/>
      <c r="CBQ97" s="110"/>
      <c r="CBR97" s="91"/>
      <c r="CBS97" s="261"/>
      <c r="CBT97" s="261"/>
      <c r="CBU97" s="261"/>
      <c r="CBV97" s="273"/>
      <c r="CBW97" s="273"/>
      <c r="CBX97"/>
      <c r="CBY97" s="110"/>
      <c r="CBZ97" s="91"/>
      <c r="CCA97" s="261"/>
      <c r="CCB97" s="261"/>
      <c r="CCC97" s="261"/>
      <c r="CCD97" s="273"/>
      <c r="CCE97" s="273"/>
      <c r="CCF97"/>
      <c r="CCG97" s="110"/>
      <c r="CCH97" s="91"/>
      <c r="CCI97" s="261"/>
      <c r="CCJ97" s="261"/>
      <c r="CCK97" s="261"/>
      <c r="CCL97" s="273"/>
      <c r="CCM97" s="273"/>
      <c r="CCN97"/>
      <c r="CCO97" s="110"/>
      <c r="CCP97" s="91"/>
      <c r="CCQ97" s="261"/>
      <c r="CCR97" s="261"/>
      <c r="CCS97" s="261"/>
      <c r="CCT97" s="273"/>
      <c r="CCU97" s="273"/>
      <c r="CCV97"/>
      <c r="CCW97" s="110"/>
      <c r="CCX97" s="91"/>
      <c r="CCY97" s="261"/>
      <c r="CCZ97" s="261"/>
      <c r="CDA97" s="261"/>
      <c r="CDB97" s="273"/>
      <c r="CDC97" s="273"/>
      <c r="CDD97"/>
      <c r="CDE97" s="110"/>
      <c r="CDF97" s="91"/>
      <c r="CDG97" s="261"/>
      <c r="CDH97" s="261"/>
      <c r="CDI97" s="261"/>
      <c r="CDJ97" s="273"/>
      <c r="CDK97" s="273"/>
      <c r="CDL97"/>
      <c r="CDM97" s="110"/>
      <c r="CDN97" s="91"/>
      <c r="CDO97" s="261"/>
      <c r="CDP97" s="261"/>
      <c r="CDQ97" s="261"/>
      <c r="CDR97" s="273"/>
      <c r="CDS97" s="273"/>
      <c r="CDT97"/>
      <c r="CDU97" s="110"/>
      <c r="CDV97" s="91"/>
      <c r="CDW97" s="261"/>
      <c r="CDX97" s="261"/>
      <c r="CDY97" s="261"/>
      <c r="CDZ97" s="273"/>
      <c r="CEA97" s="273"/>
      <c r="CEB97"/>
      <c r="CEC97" s="110"/>
      <c r="CED97" s="91"/>
      <c r="CEE97" s="261"/>
      <c r="CEF97" s="261"/>
      <c r="CEG97" s="261"/>
      <c r="CEH97" s="273"/>
      <c r="CEI97" s="273"/>
      <c r="CEJ97"/>
      <c r="CEK97" s="110"/>
      <c r="CEL97" s="91"/>
      <c r="CEM97" s="261"/>
      <c r="CEN97" s="261"/>
      <c r="CEO97" s="261"/>
      <c r="CEP97" s="273"/>
      <c r="CEQ97" s="273"/>
      <c r="CER97"/>
      <c r="CES97" s="110"/>
      <c r="CET97" s="91"/>
      <c r="CEU97" s="261"/>
      <c r="CEV97" s="261"/>
      <c r="CEW97" s="261"/>
      <c r="CEX97" s="273"/>
      <c r="CEY97" s="273"/>
      <c r="CEZ97"/>
      <c r="CFA97" s="110"/>
      <c r="CFB97" s="91"/>
      <c r="CFC97" s="261"/>
      <c r="CFD97" s="261"/>
      <c r="CFE97" s="261"/>
      <c r="CFF97" s="273"/>
      <c r="CFG97" s="273"/>
      <c r="CFH97"/>
      <c r="CFI97" s="110"/>
      <c r="CFJ97" s="91"/>
      <c r="CFK97" s="261"/>
      <c r="CFL97" s="261"/>
      <c r="CFM97" s="261"/>
      <c r="CFN97" s="273"/>
      <c r="CFO97" s="273"/>
      <c r="CFP97"/>
      <c r="CFQ97" s="110"/>
      <c r="CFR97" s="91"/>
      <c r="CFS97" s="261"/>
      <c r="CFT97" s="261"/>
      <c r="CFU97" s="261"/>
      <c r="CFV97" s="273"/>
      <c r="CFW97" s="273"/>
      <c r="CFX97"/>
      <c r="CFY97" s="110"/>
      <c r="CFZ97" s="91"/>
      <c r="CGA97" s="261"/>
      <c r="CGB97" s="261"/>
      <c r="CGC97" s="261"/>
      <c r="CGD97" s="273"/>
      <c r="CGE97" s="273"/>
      <c r="CGF97"/>
      <c r="CGG97" s="110"/>
      <c r="CGH97" s="91"/>
      <c r="CGI97" s="261"/>
      <c r="CGJ97" s="261"/>
      <c r="CGK97" s="261"/>
      <c r="CGL97" s="273"/>
      <c r="CGM97" s="273"/>
      <c r="CGN97"/>
      <c r="CGO97" s="110"/>
      <c r="CGP97" s="91"/>
      <c r="CGQ97" s="261"/>
      <c r="CGR97" s="261"/>
      <c r="CGS97" s="261"/>
      <c r="CGT97" s="273"/>
      <c r="CGU97" s="273"/>
      <c r="CGV97"/>
      <c r="CGW97" s="110"/>
      <c r="CGX97" s="91"/>
      <c r="CGY97" s="261"/>
      <c r="CGZ97" s="261"/>
      <c r="CHA97" s="261"/>
      <c r="CHB97" s="273"/>
      <c r="CHC97" s="273"/>
      <c r="CHD97"/>
      <c r="CHE97" s="110"/>
      <c r="CHF97" s="91"/>
      <c r="CHG97" s="261"/>
      <c r="CHH97" s="261"/>
      <c r="CHI97" s="261"/>
      <c r="CHJ97" s="273"/>
      <c r="CHK97" s="273"/>
      <c r="CHL97"/>
      <c r="CHM97" s="110"/>
      <c r="CHN97" s="91"/>
      <c r="CHO97" s="261"/>
      <c r="CHP97" s="261"/>
      <c r="CHQ97" s="261"/>
      <c r="CHR97" s="273"/>
      <c r="CHS97" s="273"/>
      <c r="CHT97"/>
      <c r="CHU97" s="110"/>
      <c r="CHV97" s="91"/>
      <c r="CHW97" s="261"/>
      <c r="CHX97" s="261"/>
      <c r="CHY97" s="261"/>
      <c r="CHZ97" s="273"/>
      <c r="CIA97" s="273"/>
      <c r="CIB97"/>
      <c r="CIC97" s="110"/>
      <c r="CID97" s="91"/>
      <c r="CIE97" s="261"/>
      <c r="CIF97" s="261"/>
      <c r="CIG97" s="261"/>
      <c r="CIH97" s="273"/>
      <c r="CII97" s="273"/>
      <c r="CIJ97"/>
      <c r="CIK97" s="110"/>
      <c r="CIL97" s="91"/>
      <c r="CIM97" s="261"/>
      <c r="CIN97" s="261"/>
      <c r="CIO97" s="261"/>
      <c r="CIP97" s="273"/>
      <c r="CIQ97" s="273"/>
      <c r="CIR97"/>
      <c r="CIS97" s="110"/>
      <c r="CIT97" s="91"/>
      <c r="CIU97" s="261"/>
      <c r="CIV97" s="261"/>
      <c r="CIW97" s="261"/>
      <c r="CIX97" s="273"/>
      <c r="CIY97" s="273"/>
      <c r="CIZ97"/>
      <c r="CJA97" s="110"/>
      <c r="CJB97" s="91"/>
      <c r="CJC97" s="261"/>
      <c r="CJD97" s="261"/>
      <c r="CJE97" s="261"/>
      <c r="CJF97" s="273"/>
      <c r="CJG97" s="273"/>
      <c r="CJH97"/>
      <c r="CJI97" s="110"/>
      <c r="CJJ97" s="91"/>
      <c r="CJK97" s="261"/>
      <c r="CJL97" s="261"/>
      <c r="CJM97" s="261"/>
      <c r="CJN97" s="273"/>
      <c r="CJO97" s="273"/>
      <c r="CJP97"/>
      <c r="CJQ97" s="110"/>
      <c r="CJR97" s="91"/>
      <c r="CJS97" s="261"/>
      <c r="CJT97" s="261"/>
      <c r="CJU97" s="261"/>
      <c r="CJV97" s="273"/>
      <c r="CJW97" s="273"/>
      <c r="CJX97"/>
      <c r="CJY97" s="110"/>
      <c r="CJZ97" s="91"/>
      <c r="CKA97" s="261"/>
      <c r="CKB97" s="261"/>
      <c r="CKC97" s="261"/>
      <c r="CKD97" s="273"/>
      <c r="CKE97" s="273"/>
      <c r="CKF97"/>
      <c r="CKG97" s="110"/>
      <c r="CKH97" s="91"/>
      <c r="CKI97" s="261"/>
      <c r="CKJ97" s="261"/>
      <c r="CKK97" s="261"/>
      <c r="CKL97" s="273"/>
      <c r="CKM97" s="273"/>
      <c r="CKN97"/>
      <c r="CKO97" s="110"/>
      <c r="CKP97" s="91"/>
      <c r="CKQ97" s="261"/>
      <c r="CKR97" s="261"/>
      <c r="CKS97" s="261"/>
      <c r="CKT97" s="273"/>
      <c r="CKU97" s="273"/>
      <c r="CKV97"/>
      <c r="CKW97" s="110"/>
      <c r="CKX97" s="91"/>
      <c r="CKY97" s="261"/>
      <c r="CKZ97" s="261"/>
      <c r="CLA97" s="261"/>
      <c r="CLB97" s="273"/>
      <c r="CLC97" s="273"/>
      <c r="CLD97"/>
      <c r="CLE97" s="110"/>
      <c r="CLF97" s="91"/>
      <c r="CLG97" s="261"/>
      <c r="CLH97" s="261"/>
      <c r="CLI97" s="261"/>
      <c r="CLJ97" s="273"/>
      <c r="CLK97" s="273"/>
      <c r="CLL97"/>
      <c r="CLM97" s="110"/>
      <c r="CLN97" s="91"/>
      <c r="CLO97" s="261"/>
      <c r="CLP97" s="261"/>
      <c r="CLQ97" s="261"/>
      <c r="CLR97" s="273"/>
      <c r="CLS97" s="273"/>
      <c r="CLT97"/>
      <c r="CLU97" s="110"/>
      <c r="CLV97" s="91"/>
      <c r="CLW97" s="261"/>
      <c r="CLX97" s="261"/>
      <c r="CLY97" s="261"/>
      <c r="CLZ97" s="273"/>
      <c r="CMA97" s="273"/>
      <c r="CMB97"/>
      <c r="CMC97" s="110"/>
      <c r="CMD97" s="91"/>
      <c r="CME97" s="261"/>
      <c r="CMF97" s="261"/>
      <c r="CMG97" s="261"/>
      <c r="CMH97" s="273"/>
      <c r="CMI97" s="273"/>
      <c r="CMJ97"/>
      <c r="CMK97" s="110"/>
      <c r="CML97" s="91"/>
      <c r="CMM97" s="261"/>
      <c r="CMN97" s="261"/>
      <c r="CMO97" s="261"/>
      <c r="CMP97" s="273"/>
      <c r="CMQ97" s="273"/>
      <c r="CMR97"/>
      <c r="CMS97" s="110"/>
      <c r="CMT97" s="91"/>
      <c r="CMU97" s="261"/>
      <c r="CMV97" s="261"/>
      <c r="CMW97" s="261"/>
      <c r="CMX97" s="273"/>
      <c r="CMY97" s="273"/>
      <c r="CMZ97"/>
      <c r="CNA97" s="110"/>
      <c r="CNB97" s="91"/>
      <c r="CNC97" s="261"/>
      <c r="CND97" s="261"/>
      <c r="CNE97" s="261"/>
      <c r="CNF97" s="273"/>
      <c r="CNG97" s="273"/>
      <c r="CNH97"/>
      <c r="CNI97" s="110"/>
      <c r="CNJ97" s="91"/>
      <c r="CNK97" s="261"/>
      <c r="CNL97" s="261"/>
      <c r="CNM97" s="261"/>
      <c r="CNN97" s="273"/>
      <c r="CNO97" s="273"/>
      <c r="CNP97"/>
      <c r="CNQ97" s="110"/>
      <c r="CNR97" s="91"/>
      <c r="CNS97" s="261"/>
      <c r="CNT97" s="261"/>
      <c r="CNU97" s="261"/>
      <c r="CNV97" s="273"/>
      <c r="CNW97" s="273"/>
      <c r="CNX97"/>
      <c r="CNY97" s="110"/>
      <c r="CNZ97" s="91"/>
      <c r="COA97" s="261"/>
      <c r="COB97" s="261"/>
      <c r="COC97" s="261"/>
      <c r="COD97" s="273"/>
      <c r="COE97" s="273"/>
      <c r="COF97"/>
      <c r="COG97" s="110"/>
      <c r="COH97" s="91"/>
      <c r="COI97" s="261"/>
      <c r="COJ97" s="261"/>
      <c r="COK97" s="261"/>
      <c r="COL97" s="273"/>
      <c r="COM97" s="273"/>
      <c r="CON97"/>
      <c r="COO97" s="110"/>
      <c r="COP97" s="91"/>
      <c r="COQ97" s="261"/>
      <c r="COR97" s="261"/>
      <c r="COS97" s="261"/>
      <c r="COT97" s="273"/>
      <c r="COU97" s="273"/>
      <c r="COV97"/>
      <c r="COW97" s="110"/>
      <c r="COX97" s="91"/>
      <c r="COY97" s="261"/>
      <c r="COZ97" s="261"/>
      <c r="CPA97" s="261"/>
      <c r="CPB97" s="273"/>
      <c r="CPC97" s="273"/>
      <c r="CPD97"/>
      <c r="CPE97" s="110"/>
      <c r="CPF97" s="91"/>
      <c r="CPG97" s="261"/>
      <c r="CPH97" s="261"/>
      <c r="CPI97" s="261"/>
      <c r="CPJ97" s="273"/>
      <c r="CPK97" s="273"/>
      <c r="CPL97"/>
      <c r="CPM97" s="110"/>
      <c r="CPN97" s="91"/>
      <c r="CPO97" s="261"/>
      <c r="CPP97" s="261"/>
      <c r="CPQ97" s="261"/>
      <c r="CPR97" s="273"/>
      <c r="CPS97" s="273"/>
      <c r="CPT97"/>
      <c r="CPU97" s="110"/>
      <c r="CPV97" s="91"/>
      <c r="CPW97" s="261"/>
      <c r="CPX97" s="261"/>
      <c r="CPY97" s="261"/>
      <c r="CPZ97" s="273"/>
      <c r="CQA97" s="273"/>
      <c r="CQB97"/>
      <c r="CQC97" s="110"/>
      <c r="CQD97" s="91"/>
      <c r="CQE97" s="261"/>
      <c r="CQF97" s="261"/>
      <c r="CQG97" s="261"/>
      <c r="CQH97" s="273"/>
      <c r="CQI97" s="273"/>
      <c r="CQJ97"/>
      <c r="CQK97" s="110"/>
      <c r="CQL97" s="91"/>
      <c r="CQM97" s="261"/>
      <c r="CQN97" s="261"/>
      <c r="CQO97" s="261"/>
      <c r="CQP97" s="273"/>
      <c r="CQQ97" s="273"/>
      <c r="CQR97"/>
      <c r="CQS97" s="110"/>
      <c r="CQT97" s="91"/>
      <c r="CQU97" s="261"/>
      <c r="CQV97" s="261"/>
      <c r="CQW97" s="261"/>
      <c r="CQX97" s="273"/>
      <c r="CQY97" s="273"/>
      <c r="CQZ97"/>
      <c r="CRA97" s="110"/>
      <c r="CRB97" s="91"/>
      <c r="CRC97" s="261"/>
      <c r="CRD97" s="261"/>
      <c r="CRE97" s="261"/>
      <c r="CRF97" s="273"/>
      <c r="CRG97" s="273"/>
      <c r="CRH97"/>
      <c r="CRI97" s="110"/>
      <c r="CRJ97" s="91"/>
      <c r="CRK97" s="261"/>
      <c r="CRL97" s="261"/>
      <c r="CRM97" s="261"/>
      <c r="CRN97" s="273"/>
      <c r="CRO97" s="273"/>
      <c r="CRP97"/>
      <c r="CRQ97" s="110"/>
      <c r="CRR97" s="91"/>
      <c r="CRS97" s="261"/>
      <c r="CRT97" s="261"/>
      <c r="CRU97" s="261"/>
      <c r="CRV97" s="273"/>
      <c r="CRW97" s="273"/>
      <c r="CRX97"/>
      <c r="CRY97" s="110"/>
      <c r="CRZ97" s="91"/>
      <c r="CSA97" s="261"/>
      <c r="CSB97" s="261"/>
      <c r="CSC97" s="261"/>
      <c r="CSD97" s="273"/>
      <c r="CSE97" s="273"/>
      <c r="CSF97"/>
      <c r="CSG97" s="110"/>
      <c r="CSH97" s="91"/>
      <c r="CSI97" s="261"/>
      <c r="CSJ97" s="261"/>
      <c r="CSK97" s="261"/>
      <c r="CSL97" s="273"/>
      <c r="CSM97" s="273"/>
      <c r="CSN97"/>
      <c r="CSO97" s="110"/>
      <c r="CSP97" s="91"/>
      <c r="CSQ97" s="261"/>
      <c r="CSR97" s="261"/>
      <c r="CSS97" s="261"/>
      <c r="CST97" s="273"/>
      <c r="CSU97" s="273"/>
      <c r="CSV97"/>
      <c r="CSW97" s="110"/>
      <c r="CSX97" s="91"/>
      <c r="CSY97" s="261"/>
      <c r="CSZ97" s="261"/>
      <c r="CTA97" s="261"/>
      <c r="CTB97" s="273"/>
      <c r="CTC97" s="273"/>
      <c r="CTD97"/>
      <c r="CTE97" s="110"/>
      <c r="CTF97" s="91"/>
      <c r="CTG97" s="261"/>
      <c r="CTH97" s="261"/>
      <c r="CTI97" s="261"/>
      <c r="CTJ97" s="273"/>
      <c r="CTK97" s="273"/>
      <c r="CTL97"/>
      <c r="CTM97" s="110"/>
      <c r="CTN97" s="91"/>
      <c r="CTO97" s="261"/>
      <c r="CTP97" s="261"/>
      <c r="CTQ97" s="261"/>
      <c r="CTR97" s="273"/>
      <c r="CTS97" s="273"/>
      <c r="CTT97"/>
      <c r="CTU97" s="110"/>
      <c r="CTV97" s="91"/>
      <c r="CTW97" s="261"/>
      <c r="CTX97" s="261"/>
      <c r="CTY97" s="261"/>
      <c r="CTZ97" s="273"/>
      <c r="CUA97" s="273"/>
      <c r="CUB97"/>
      <c r="CUC97" s="110"/>
      <c r="CUD97" s="91"/>
      <c r="CUE97" s="261"/>
      <c r="CUF97" s="261"/>
      <c r="CUG97" s="261"/>
      <c r="CUH97" s="273"/>
      <c r="CUI97" s="273"/>
      <c r="CUJ97"/>
      <c r="CUK97" s="110"/>
      <c r="CUL97" s="91"/>
      <c r="CUM97" s="261"/>
      <c r="CUN97" s="261"/>
      <c r="CUO97" s="261"/>
      <c r="CUP97" s="273"/>
      <c r="CUQ97" s="273"/>
      <c r="CUR97"/>
      <c r="CUS97" s="110"/>
      <c r="CUT97" s="91"/>
      <c r="CUU97" s="261"/>
      <c r="CUV97" s="261"/>
      <c r="CUW97" s="261"/>
      <c r="CUX97" s="273"/>
      <c r="CUY97" s="273"/>
      <c r="CUZ97"/>
      <c r="CVA97" s="110"/>
      <c r="CVB97" s="91"/>
      <c r="CVC97" s="261"/>
      <c r="CVD97" s="261"/>
      <c r="CVE97" s="261"/>
      <c r="CVF97" s="273"/>
      <c r="CVG97" s="273"/>
      <c r="CVH97"/>
      <c r="CVI97" s="110"/>
      <c r="CVJ97" s="91"/>
      <c r="CVK97" s="261"/>
      <c r="CVL97" s="261"/>
      <c r="CVM97" s="261"/>
      <c r="CVN97" s="273"/>
      <c r="CVO97" s="273"/>
      <c r="CVP97"/>
      <c r="CVQ97" s="110"/>
      <c r="CVR97" s="91"/>
      <c r="CVS97" s="261"/>
      <c r="CVT97" s="261"/>
      <c r="CVU97" s="261"/>
      <c r="CVV97" s="273"/>
      <c r="CVW97" s="273"/>
      <c r="CVX97"/>
      <c r="CVY97" s="110"/>
      <c r="CVZ97" s="91"/>
      <c r="CWA97" s="261"/>
      <c r="CWB97" s="261"/>
      <c r="CWC97" s="261"/>
      <c r="CWD97" s="273"/>
      <c r="CWE97" s="273"/>
      <c r="CWF97"/>
      <c r="CWG97" s="110"/>
      <c r="CWH97" s="91"/>
      <c r="CWI97" s="261"/>
      <c r="CWJ97" s="261"/>
      <c r="CWK97" s="261"/>
      <c r="CWL97" s="273"/>
      <c r="CWM97" s="273"/>
      <c r="CWN97"/>
      <c r="CWO97" s="110"/>
      <c r="CWP97" s="91"/>
      <c r="CWQ97" s="261"/>
      <c r="CWR97" s="261"/>
      <c r="CWS97" s="261"/>
      <c r="CWT97" s="273"/>
      <c r="CWU97" s="273"/>
      <c r="CWV97"/>
      <c r="CWW97" s="110"/>
      <c r="CWX97" s="91"/>
      <c r="CWY97" s="261"/>
      <c r="CWZ97" s="261"/>
      <c r="CXA97" s="261"/>
      <c r="CXB97" s="273"/>
      <c r="CXC97" s="273"/>
      <c r="CXD97"/>
      <c r="CXE97" s="110"/>
      <c r="CXF97" s="91"/>
      <c r="CXG97" s="261"/>
      <c r="CXH97" s="261"/>
      <c r="CXI97" s="261"/>
      <c r="CXJ97" s="273"/>
      <c r="CXK97" s="273"/>
      <c r="CXL97"/>
      <c r="CXM97" s="110"/>
      <c r="CXN97" s="91"/>
      <c r="CXO97" s="261"/>
      <c r="CXP97" s="261"/>
      <c r="CXQ97" s="261"/>
      <c r="CXR97" s="273"/>
      <c r="CXS97" s="273"/>
      <c r="CXT97"/>
      <c r="CXU97" s="110"/>
      <c r="CXV97" s="91"/>
      <c r="CXW97" s="261"/>
      <c r="CXX97" s="261"/>
      <c r="CXY97" s="261"/>
      <c r="CXZ97" s="273"/>
      <c r="CYA97" s="273"/>
      <c r="CYB97"/>
      <c r="CYC97" s="110"/>
      <c r="CYD97" s="91"/>
      <c r="CYE97" s="261"/>
      <c r="CYF97" s="261"/>
      <c r="CYG97" s="261"/>
      <c r="CYH97" s="273"/>
      <c r="CYI97" s="273"/>
      <c r="CYJ97"/>
      <c r="CYK97" s="110"/>
      <c r="CYL97" s="91"/>
      <c r="CYM97" s="261"/>
      <c r="CYN97" s="261"/>
      <c r="CYO97" s="261"/>
      <c r="CYP97" s="273"/>
      <c r="CYQ97" s="273"/>
      <c r="CYR97"/>
      <c r="CYS97" s="110"/>
      <c r="CYT97" s="91"/>
      <c r="CYU97" s="261"/>
      <c r="CYV97" s="261"/>
      <c r="CYW97" s="261"/>
      <c r="CYX97" s="273"/>
      <c r="CYY97" s="273"/>
      <c r="CYZ97"/>
      <c r="CZA97" s="110"/>
      <c r="CZB97" s="91"/>
      <c r="CZC97" s="261"/>
      <c r="CZD97" s="261"/>
      <c r="CZE97" s="261"/>
      <c r="CZF97" s="273"/>
      <c r="CZG97" s="273"/>
      <c r="CZH97"/>
      <c r="CZI97" s="110"/>
      <c r="CZJ97" s="91"/>
      <c r="CZK97" s="261"/>
      <c r="CZL97" s="261"/>
      <c r="CZM97" s="261"/>
      <c r="CZN97" s="273"/>
      <c r="CZO97" s="273"/>
      <c r="CZP97"/>
      <c r="CZQ97" s="110"/>
      <c r="CZR97" s="91"/>
      <c r="CZS97" s="261"/>
      <c r="CZT97" s="261"/>
      <c r="CZU97" s="261"/>
      <c r="CZV97" s="273"/>
      <c r="CZW97" s="273"/>
      <c r="CZX97"/>
      <c r="CZY97" s="110"/>
      <c r="CZZ97" s="91"/>
      <c r="DAA97" s="261"/>
      <c r="DAB97" s="261"/>
      <c r="DAC97" s="261"/>
      <c r="DAD97" s="273"/>
      <c r="DAE97" s="273"/>
      <c r="DAF97"/>
      <c r="DAG97" s="110"/>
      <c r="DAH97" s="91"/>
      <c r="DAI97" s="261"/>
      <c r="DAJ97" s="261"/>
      <c r="DAK97" s="261"/>
      <c r="DAL97" s="273"/>
      <c r="DAM97" s="273"/>
      <c r="DAN97"/>
      <c r="DAO97" s="110"/>
      <c r="DAP97" s="91"/>
      <c r="DAQ97" s="261"/>
      <c r="DAR97" s="261"/>
      <c r="DAS97" s="261"/>
      <c r="DAT97" s="273"/>
      <c r="DAU97" s="273"/>
      <c r="DAV97"/>
      <c r="DAW97" s="110"/>
      <c r="DAX97" s="91"/>
      <c r="DAY97" s="261"/>
      <c r="DAZ97" s="261"/>
      <c r="DBA97" s="261"/>
      <c r="DBB97" s="273"/>
      <c r="DBC97" s="273"/>
      <c r="DBD97"/>
      <c r="DBE97" s="110"/>
      <c r="DBF97" s="91"/>
      <c r="DBG97" s="261"/>
      <c r="DBH97" s="261"/>
      <c r="DBI97" s="261"/>
      <c r="DBJ97" s="273"/>
      <c r="DBK97" s="273"/>
      <c r="DBL97"/>
      <c r="DBM97" s="110"/>
      <c r="DBN97" s="91"/>
      <c r="DBO97" s="261"/>
      <c r="DBP97" s="261"/>
      <c r="DBQ97" s="261"/>
      <c r="DBR97" s="273"/>
      <c r="DBS97" s="273"/>
      <c r="DBT97"/>
      <c r="DBU97" s="110"/>
      <c r="DBV97" s="91"/>
      <c r="DBW97" s="261"/>
      <c r="DBX97" s="261"/>
      <c r="DBY97" s="261"/>
      <c r="DBZ97" s="273"/>
      <c r="DCA97" s="273"/>
      <c r="DCB97"/>
      <c r="DCC97" s="110"/>
      <c r="DCD97" s="91"/>
      <c r="DCE97" s="261"/>
      <c r="DCF97" s="261"/>
      <c r="DCG97" s="261"/>
      <c r="DCH97" s="273"/>
      <c r="DCI97" s="273"/>
      <c r="DCJ97"/>
      <c r="DCK97" s="110"/>
      <c r="DCL97" s="91"/>
      <c r="DCM97" s="261"/>
      <c r="DCN97" s="261"/>
      <c r="DCO97" s="261"/>
      <c r="DCP97" s="273"/>
      <c r="DCQ97" s="273"/>
      <c r="DCR97"/>
      <c r="DCS97" s="110"/>
      <c r="DCT97" s="91"/>
      <c r="DCU97" s="261"/>
      <c r="DCV97" s="261"/>
      <c r="DCW97" s="261"/>
      <c r="DCX97" s="273"/>
      <c r="DCY97" s="273"/>
      <c r="DCZ97"/>
      <c r="DDA97" s="110"/>
      <c r="DDB97" s="91"/>
      <c r="DDC97" s="261"/>
      <c r="DDD97" s="261"/>
      <c r="DDE97" s="261"/>
      <c r="DDF97" s="273"/>
      <c r="DDG97" s="273"/>
      <c r="DDH97"/>
      <c r="DDI97" s="110"/>
      <c r="DDJ97" s="91"/>
      <c r="DDK97" s="261"/>
      <c r="DDL97" s="261"/>
      <c r="DDM97" s="261"/>
      <c r="DDN97" s="273"/>
      <c r="DDO97" s="273"/>
      <c r="DDP97"/>
      <c r="DDQ97" s="110"/>
      <c r="DDR97" s="91"/>
      <c r="DDS97" s="261"/>
      <c r="DDT97" s="261"/>
      <c r="DDU97" s="261"/>
      <c r="DDV97" s="273"/>
      <c r="DDW97" s="273"/>
      <c r="DDX97"/>
      <c r="DDY97" s="110"/>
      <c r="DDZ97" s="91"/>
      <c r="DEA97" s="261"/>
      <c r="DEB97" s="261"/>
      <c r="DEC97" s="261"/>
      <c r="DED97" s="273"/>
      <c r="DEE97" s="273"/>
      <c r="DEF97"/>
      <c r="DEG97" s="110"/>
      <c r="DEH97" s="91"/>
      <c r="DEI97" s="261"/>
      <c r="DEJ97" s="261"/>
      <c r="DEK97" s="261"/>
      <c r="DEL97" s="273"/>
      <c r="DEM97" s="273"/>
      <c r="DEN97"/>
      <c r="DEO97" s="110"/>
      <c r="DEP97" s="91"/>
      <c r="DEQ97" s="261"/>
      <c r="DER97" s="261"/>
      <c r="DES97" s="261"/>
      <c r="DET97" s="273"/>
      <c r="DEU97" s="273"/>
      <c r="DEV97"/>
      <c r="DEW97" s="110"/>
      <c r="DEX97" s="91"/>
      <c r="DEY97" s="261"/>
      <c r="DEZ97" s="261"/>
      <c r="DFA97" s="261"/>
      <c r="DFB97" s="273"/>
      <c r="DFC97" s="273"/>
      <c r="DFD97"/>
      <c r="DFE97" s="110"/>
      <c r="DFF97" s="91"/>
      <c r="DFG97" s="261"/>
      <c r="DFH97" s="261"/>
      <c r="DFI97" s="261"/>
      <c r="DFJ97" s="273"/>
      <c r="DFK97" s="273"/>
      <c r="DFL97"/>
      <c r="DFM97" s="110"/>
      <c r="DFN97" s="91"/>
      <c r="DFO97" s="261"/>
      <c r="DFP97" s="261"/>
      <c r="DFQ97" s="261"/>
      <c r="DFR97" s="273"/>
      <c r="DFS97" s="273"/>
      <c r="DFT97"/>
      <c r="DFU97" s="110"/>
      <c r="DFV97" s="91"/>
      <c r="DFW97" s="261"/>
      <c r="DFX97" s="261"/>
      <c r="DFY97" s="261"/>
      <c r="DFZ97" s="273"/>
      <c r="DGA97" s="273"/>
      <c r="DGB97"/>
      <c r="DGC97" s="110"/>
      <c r="DGD97" s="91"/>
      <c r="DGE97" s="261"/>
      <c r="DGF97" s="261"/>
      <c r="DGG97" s="261"/>
      <c r="DGH97" s="273"/>
      <c r="DGI97" s="273"/>
      <c r="DGJ97"/>
      <c r="DGK97" s="110"/>
      <c r="DGL97" s="91"/>
      <c r="DGM97" s="261"/>
      <c r="DGN97" s="261"/>
      <c r="DGO97" s="261"/>
      <c r="DGP97" s="273"/>
      <c r="DGQ97" s="273"/>
      <c r="DGR97"/>
      <c r="DGS97" s="110"/>
      <c r="DGT97" s="91"/>
      <c r="DGU97" s="261"/>
      <c r="DGV97" s="261"/>
      <c r="DGW97" s="261"/>
      <c r="DGX97" s="273"/>
      <c r="DGY97" s="273"/>
      <c r="DGZ97"/>
      <c r="DHA97" s="110"/>
      <c r="DHB97" s="91"/>
      <c r="DHC97" s="261"/>
      <c r="DHD97" s="261"/>
      <c r="DHE97" s="261"/>
      <c r="DHF97" s="273"/>
      <c r="DHG97" s="273"/>
      <c r="DHH97"/>
      <c r="DHI97" s="110"/>
      <c r="DHJ97" s="91"/>
      <c r="DHK97" s="261"/>
      <c r="DHL97" s="261"/>
      <c r="DHM97" s="261"/>
      <c r="DHN97" s="273"/>
      <c r="DHO97" s="273"/>
      <c r="DHP97"/>
      <c r="DHQ97" s="110"/>
      <c r="DHR97" s="91"/>
      <c r="DHS97" s="261"/>
      <c r="DHT97" s="261"/>
      <c r="DHU97" s="261"/>
      <c r="DHV97" s="273"/>
      <c r="DHW97" s="273"/>
      <c r="DHX97"/>
      <c r="DHY97" s="110"/>
      <c r="DHZ97" s="91"/>
      <c r="DIA97" s="261"/>
      <c r="DIB97" s="261"/>
      <c r="DIC97" s="261"/>
      <c r="DID97" s="273"/>
      <c r="DIE97" s="273"/>
      <c r="DIF97"/>
      <c r="DIG97" s="110"/>
      <c r="DIH97" s="91"/>
      <c r="DII97" s="261"/>
      <c r="DIJ97" s="261"/>
      <c r="DIK97" s="261"/>
      <c r="DIL97" s="273"/>
      <c r="DIM97" s="273"/>
      <c r="DIN97"/>
      <c r="DIO97" s="110"/>
      <c r="DIP97" s="91"/>
      <c r="DIQ97" s="261"/>
      <c r="DIR97" s="261"/>
      <c r="DIS97" s="261"/>
      <c r="DIT97" s="273"/>
      <c r="DIU97" s="273"/>
      <c r="DIV97"/>
      <c r="DIW97" s="110"/>
      <c r="DIX97" s="91"/>
      <c r="DIY97" s="261"/>
      <c r="DIZ97" s="261"/>
      <c r="DJA97" s="261"/>
      <c r="DJB97" s="273"/>
      <c r="DJC97" s="273"/>
      <c r="DJD97"/>
      <c r="DJE97" s="110"/>
      <c r="DJF97" s="91"/>
      <c r="DJG97" s="261"/>
      <c r="DJH97" s="261"/>
      <c r="DJI97" s="261"/>
      <c r="DJJ97" s="273"/>
      <c r="DJK97" s="273"/>
      <c r="DJL97"/>
      <c r="DJM97" s="110"/>
      <c r="DJN97" s="91"/>
      <c r="DJO97" s="261"/>
      <c r="DJP97" s="261"/>
      <c r="DJQ97" s="261"/>
      <c r="DJR97" s="273"/>
      <c r="DJS97" s="273"/>
      <c r="DJT97"/>
      <c r="DJU97" s="110"/>
      <c r="DJV97" s="91"/>
      <c r="DJW97" s="261"/>
      <c r="DJX97" s="261"/>
      <c r="DJY97" s="261"/>
      <c r="DJZ97" s="273"/>
      <c r="DKA97" s="273"/>
      <c r="DKB97"/>
      <c r="DKC97" s="110"/>
      <c r="DKD97" s="91"/>
      <c r="DKE97" s="261"/>
      <c r="DKF97" s="261"/>
      <c r="DKG97" s="261"/>
      <c r="DKH97" s="273"/>
      <c r="DKI97" s="273"/>
      <c r="DKJ97"/>
      <c r="DKK97" s="110"/>
      <c r="DKL97" s="91"/>
      <c r="DKM97" s="261"/>
      <c r="DKN97" s="261"/>
      <c r="DKO97" s="261"/>
      <c r="DKP97" s="273"/>
      <c r="DKQ97" s="273"/>
      <c r="DKR97"/>
      <c r="DKS97" s="110"/>
      <c r="DKT97" s="91"/>
      <c r="DKU97" s="261"/>
      <c r="DKV97" s="261"/>
      <c r="DKW97" s="261"/>
      <c r="DKX97" s="273"/>
      <c r="DKY97" s="273"/>
      <c r="DKZ97"/>
      <c r="DLA97" s="110"/>
      <c r="DLB97" s="91"/>
      <c r="DLC97" s="261"/>
      <c r="DLD97" s="261"/>
      <c r="DLE97" s="261"/>
      <c r="DLF97" s="273"/>
      <c r="DLG97" s="273"/>
      <c r="DLH97"/>
      <c r="DLI97" s="110"/>
      <c r="DLJ97" s="91"/>
      <c r="DLK97" s="261"/>
      <c r="DLL97" s="261"/>
      <c r="DLM97" s="261"/>
      <c r="DLN97" s="273"/>
      <c r="DLO97" s="273"/>
      <c r="DLP97"/>
      <c r="DLQ97" s="110"/>
      <c r="DLR97" s="91"/>
      <c r="DLS97" s="261"/>
      <c r="DLT97" s="261"/>
      <c r="DLU97" s="261"/>
      <c r="DLV97" s="273"/>
      <c r="DLW97" s="273"/>
      <c r="DLX97"/>
      <c r="DLY97" s="110"/>
      <c r="DLZ97" s="91"/>
      <c r="DMA97" s="261"/>
      <c r="DMB97" s="261"/>
      <c r="DMC97" s="261"/>
      <c r="DMD97" s="273"/>
      <c r="DME97" s="273"/>
      <c r="DMF97"/>
      <c r="DMG97" s="110"/>
      <c r="DMH97" s="91"/>
      <c r="DMI97" s="261"/>
      <c r="DMJ97" s="261"/>
      <c r="DMK97" s="261"/>
      <c r="DML97" s="273"/>
      <c r="DMM97" s="273"/>
      <c r="DMN97"/>
      <c r="DMO97" s="110"/>
      <c r="DMP97" s="91"/>
      <c r="DMQ97" s="261"/>
      <c r="DMR97" s="261"/>
      <c r="DMS97" s="261"/>
      <c r="DMT97" s="273"/>
      <c r="DMU97" s="273"/>
      <c r="DMV97"/>
      <c r="DMW97" s="110"/>
      <c r="DMX97" s="91"/>
      <c r="DMY97" s="261"/>
      <c r="DMZ97" s="261"/>
      <c r="DNA97" s="261"/>
      <c r="DNB97" s="273"/>
      <c r="DNC97" s="273"/>
      <c r="DND97"/>
      <c r="DNE97" s="110"/>
      <c r="DNF97" s="91"/>
      <c r="DNG97" s="261"/>
      <c r="DNH97" s="261"/>
      <c r="DNI97" s="261"/>
      <c r="DNJ97" s="273"/>
      <c r="DNK97" s="273"/>
      <c r="DNL97"/>
      <c r="DNM97" s="110"/>
      <c r="DNN97" s="91"/>
      <c r="DNO97" s="261"/>
      <c r="DNP97" s="261"/>
      <c r="DNQ97" s="261"/>
      <c r="DNR97" s="273"/>
      <c r="DNS97" s="273"/>
      <c r="DNT97"/>
      <c r="DNU97" s="110"/>
      <c r="DNV97" s="91"/>
      <c r="DNW97" s="261"/>
      <c r="DNX97" s="261"/>
      <c r="DNY97" s="261"/>
      <c r="DNZ97" s="273"/>
      <c r="DOA97" s="273"/>
      <c r="DOB97"/>
      <c r="DOC97" s="110"/>
      <c r="DOD97" s="91"/>
      <c r="DOE97" s="261"/>
      <c r="DOF97" s="261"/>
      <c r="DOG97" s="261"/>
      <c r="DOH97" s="273"/>
      <c r="DOI97" s="273"/>
      <c r="DOJ97"/>
      <c r="DOK97" s="110"/>
      <c r="DOL97" s="91"/>
      <c r="DOM97" s="261"/>
      <c r="DON97" s="261"/>
      <c r="DOO97" s="261"/>
      <c r="DOP97" s="273"/>
      <c r="DOQ97" s="273"/>
      <c r="DOR97"/>
      <c r="DOS97" s="110"/>
      <c r="DOT97" s="91"/>
      <c r="DOU97" s="261"/>
      <c r="DOV97" s="261"/>
      <c r="DOW97" s="261"/>
      <c r="DOX97" s="273"/>
      <c r="DOY97" s="273"/>
      <c r="DOZ97"/>
      <c r="DPA97" s="110"/>
      <c r="DPB97" s="91"/>
      <c r="DPC97" s="261"/>
      <c r="DPD97" s="261"/>
      <c r="DPE97" s="261"/>
      <c r="DPF97" s="273"/>
      <c r="DPG97" s="273"/>
      <c r="DPH97"/>
      <c r="DPI97" s="110"/>
      <c r="DPJ97" s="91"/>
      <c r="DPK97" s="261"/>
      <c r="DPL97" s="261"/>
      <c r="DPM97" s="261"/>
      <c r="DPN97" s="273"/>
      <c r="DPO97" s="273"/>
      <c r="DPP97"/>
      <c r="DPQ97" s="110"/>
      <c r="DPR97" s="91"/>
      <c r="DPS97" s="261"/>
      <c r="DPT97" s="261"/>
      <c r="DPU97" s="261"/>
      <c r="DPV97" s="273"/>
      <c r="DPW97" s="273"/>
      <c r="DPX97"/>
      <c r="DPY97" s="110"/>
      <c r="DPZ97" s="91"/>
      <c r="DQA97" s="261"/>
      <c r="DQB97" s="261"/>
      <c r="DQC97" s="261"/>
      <c r="DQD97" s="273"/>
      <c r="DQE97" s="273"/>
      <c r="DQF97"/>
      <c r="DQG97" s="110"/>
      <c r="DQH97" s="91"/>
      <c r="DQI97" s="261"/>
      <c r="DQJ97" s="261"/>
      <c r="DQK97" s="261"/>
      <c r="DQL97" s="273"/>
      <c r="DQM97" s="273"/>
      <c r="DQN97"/>
      <c r="DQO97" s="110"/>
      <c r="DQP97" s="91"/>
      <c r="DQQ97" s="261"/>
      <c r="DQR97" s="261"/>
      <c r="DQS97" s="261"/>
      <c r="DQT97" s="273"/>
      <c r="DQU97" s="273"/>
      <c r="DQV97"/>
      <c r="DQW97" s="110"/>
      <c r="DQX97" s="91"/>
      <c r="DQY97" s="261"/>
      <c r="DQZ97" s="261"/>
      <c r="DRA97" s="261"/>
      <c r="DRB97" s="273"/>
      <c r="DRC97" s="273"/>
      <c r="DRD97"/>
      <c r="DRE97" s="110"/>
      <c r="DRF97" s="91"/>
      <c r="DRG97" s="261"/>
      <c r="DRH97" s="261"/>
      <c r="DRI97" s="261"/>
      <c r="DRJ97" s="273"/>
      <c r="DRK97" s="273"/>
      <c r="DRL97"/>
      <c r="DRM97" s="110"/>
      <c r="DRN97" s="91"/>
      <c r="DRO97" s="261"/>
      <c r="DRP97" s="261"/>
      <c r="DRQ97" s="261"/>
      <c r="DRR97" s="273"/>
      <c r="DRS97" s="273"/>
      <c r="DRT97"/>
      <c r="DRU97" s="110"/>
      <c r="DRV97" s="91"/>
      <c r="DRW97" s="261"/>
      <c r="DRX97" s="261"/>
      <c r="DRY97" s="261"/>
      <c r="DRZ97" s="273"/>
      <c r="DSA97" s="273"/>
      <c r="DSB97"/>
      <c r="DSC97" s="110"/>
      <c r="DSD97" s="91"/>
      <c r="DSE97" s="261"/>
      <c r="DSF97" s="261"/>
      <c r="DSG97" s="261"/>
      <c r="DSH97" s="273"/>
      <c r="DSI97" s="273"/>
      <c r="DSJ97"/>
      <c r="DSK97" s="110"/>
      <c r="DSL97" s="91"/>
      <c r="DSM97" s="261"/>
      <c r="DSN97" s="261"/>
      <c r="DSO97" s="261"/>
      <c r="DSP97" s="273"/>
      <c r="DSQ97" s="273"/>
      <c r="DSR97"/>
      <c r="DSS97" s="110"/>
      <c r="DST97" s="91"/>
      <c r="DSU97" s="261"/>
      <c r="DSV97" s="261"/>
      <c r="DSW97" s="261"/>
      <c r="DSX97" s="273"/>
      <c r="DSY97" s="273"/>
      <c r="DSZ97"/>
      <c r="DTA97" s="110"/>
      <c r="DTB97" s="91"/>
      <c r="DTC97" s="261"/>
      <c r="DTD97" s="261"/>
      <c r="DTE97" s="261"/>
      <c r="DTF97" s="273"/>
      <c r="DTG97" s="273"/>
      <c r="DTH97"/>
      <c r="DTI97" s="110"/>
      <c r="DTJ97" s="91"/>
      <c r="DTK97" s="261"/>
      <c r="DTL97" s="261"/>
      <c r="DTM97" s="261"/>
      <c r="DTN97" s="273"/>
      <c r="DTO97" s="273"/>
      <c r="DTP97"/>
      <c r="DTQ97" s="110"/>
      <c r="DTR97" s="91"/>
      <c r="DTS97" s="261"/>
      <c r="DTT97" s="261"/>
      <c r="DTU97" s="261"/>
      <c r="DTV97" s="273"/>
      <c r="DTW97" s="273"/>
      <c r="DTX97"/>
      <c r="DTY97" s="110"/>
      <c r="DTZ97" s="91"/>
      <c r="DUA97" s="261"/>
      <c r="DUB97" s="261"/>
      <c r="DUC97" s="261"/>
      <c r="DUD97" s="273"/>
      <c r="DUE97" s="273"/>
      <c r="DUF97"/>
      <c r="DUG97" s="110"/>
      <c r="DUH97" s="91"/>
      <c r="DUI97" s="261"/>
      <c r="DUJ97" s="261"/>
      <c r="DUK97" s="261"/>
      <c r="DUL97" s="273"/>
      <c r="DUM97" s="273"/>
      <c r="DUN97"/>
      <c r="DUO97" s="110"/>
      <c r="DUP97" s="91"/>
      <c r="DUQ97" s="261"/>
      <c r="DUR97" s="261"/>
      <c r="DUS97" s="261"/>
      <c r="DUT97" s="273"/>
      <c r="DUU97" s="273"/>
      <c r="DUV97"/>
      <c r="DUW97" s="110"/>
      <c r="DUX97" s="91"/>
      <c r="DUY97" s="261"/>
      <c r="DUZ97" s="261"/>
      <c r="DVA97" s="261"/>
      <c r="DVB97" s="273"/>
      <c r="DVC97" s="273"/>
      <c r="DVD97"/>
      <c r="DVE97" s="110"/>
      <c r="DVF97" s="91"/>
      <c r="DVG97" s="261"/>
      <c r="DVH97" s="261"/>
      <c r="DVI97" s="261"/>
      <c r="DVJ97" s="273"/>
      <c r="DVK97" s="273"/>
      <c r="DVL97"/>
      <c r="DVM97" s="110"/>
      <c r="DVN97" s="91"/>
      <c r="DVO97" s="261"/>
      <c r="DVP97" s="261"/>
      <c r="DVQ97" s="261"/>
      <c r="DVR97" s="273"/>
      <c r="DVS97" s="273"/>
      <c r="DVT97"/>
      <c r="DVU97" s="110"/>
      <c r="DVV97" s="91"/>
      <c r="DVW97" s="261"/>
      <c r="DVX97" s="261"/>
      <c r="DVY97" s="261"/>
      <c r="DVZ97" s="273"/>
      <c r="DWA97" s="273"/>
      <c r="DWB97"/>
      <c r="DWC97" s="110"/>
      <c r="DWD97" s="91"/>
      <c r="DWE97" s="261"/>
      <c r="DWF97" s="261"/>
      <c r="DWG97" s="261"/>
      <c r="DWH97" s="273"/>
      <c r="DWI97" s="273"/>
      <c r="DWJ97"/>
      <c r="DWK97" s="110"/>
      <c r="DWL97" s="91"/>
      <c r="DWM97" s="261"/>
      <c r="DWN97" s="261"/>
      <c r="DWO97" s="261"/>
      <c r="DWP97" s="273"/>
      <c r="DWQ97" s="273"/>
      <c r="DWR97"/>
      <c r="DWS97" s="110"/>
      <c r="DWT97" s="91"/>
      <c r="DWU97" s="261"/>
      <c r="DWV97" s="261"/>
      <c r="DWW97" s="261"/>
      <c r="DWX97" s="273"/>
      <c r="DWY97" s="273"/>
      <c r="DWZ97"/>
      <c r="DXA97" s="110"/>
      <c r="DXB97" s="91"/>
      <c r="DXC97" s="261"/>
      <c r="DXD97" s="261"/>
      <c r="DXE97" s="261"/>
      <c r="DXF97" s="273"/>
      <c r="DXG97" s="273"/>
      <c r="DXH97"/>
      <c r="DXI97" s="110"/>
      <c r="DXJ97" s="91"/>
      <c r="DXK97" s="261"/>
      <c r="DXL97" s="261"/>
      <c r="DXM97" s="261"/>
      <c r="DXN97" s="273"/>
      <c r="DXO97" s="273"/>
      <c r="DXP97"/>
      <c r="DXQ97" s="110"/>
      <c r="DXR97" s="91"/>
      <c r="DXS97" s="261"/>
      <c r="DXT97" s="261"/>
      <c r="DXU97" s="261"/>
      <c r="DXV97" s="273"/>
      <c r="DXW97" s="273"/>
      <c r="DXX97"/>
      <c r="DXY97" s="110"/>
      <c r="DXZ97" s="91"/>
      <c r="DYA97" s="261"/>
      <c r="DYB97" s="261"/>
      <c r="DYC97" s="261"/>
      <c r="DYD97" s="273"/>
      <c r="DYE97" s="273"/>
      <c r="DYF97"/>
      <c r="DYG97" s="110"/>
      <c r="DYH97" s="91"/>
      <c r="DYI97" s="261"/>
      <c r="DYJ97" s="261"/>
      <c r="DYK97" s="261"/>
      <c r="DYL97" s="273"/>
      <c r="DYM97" s="273"/>
      <c r="DYN97"/>
      <c r="DYO97" s="110"/>
      <c r="DYP97" s="91"/>
      <c r="DYQ97" s="261"/>
      <c r="DYR97" s="261"/>
      <c r="DYS97" s="261"/>
      <c r="DYT97" s="273"/>
      <c r="DYU97" s="273"/>
      <c r="DYV97"/>
      <c r="DYW97" s="110"/>
      <c r="DYX97" s="91"/>
      <c r="DYY97" s="261"/>
      <c r="DYZ97" s="261"/>
      <c r="DZA97" s="261"/>
      <c r="DZB97" s="273"/>
      <c r="DZC97" s="273"/>
      <c r="DZD97"/>
      <c r="DZE97" s="110"/>
      <c r="DZF97" s="91"/>
      <c r="DZG97" s="261"/>
      <c r="DZH97" s="261"/>
      <c r="DZI97" s="261"/>
      <c r="DZJ97" s="273"/>
      <c r="DZK97" s="273"/>
      <c r="DZL97"/>
      <c r="DZM97" s="110"/>
      <c r="DZN97" s="91"/>
      <c r="DZO97" s="261"/>
      <c r="DZP97" s="261"/>
      <c r="DZQ97" s="261"/>
      <c r="DZR97" s="273"/>
      <c r="DZS97" s="273"/>
      <c r="DZT97"/>
      <c r="DZU97" s="110"/>
      <c r="DZV97" s="91"/>
      <c r="DZW97" s="261"/>
      <c r="DZX97" s="261"/>
      <c r="DZY97" s="261"/>
      <c r="DZZ97" s="273"/>
      <c r="EAA97" s="273"/>
      <c r="EAB97"/>
      <c r="EAC97" s="110"/>
      <c r="EAD97" s="91"/>
      <c r="EAE97" s="261"/>
      <c r="EAF97" s="261"/>
      <c r="EAG97" s="261"/>
      <c r="EAH97" s="273"/>
      <c r="EAI97" s="273"/>
      <c r="EAJ97"/>
      <c r="EAK97" s="110"/>
      <c r="EAL97" s="91"/>
      <c r="EAM97" s="261"/>
      <c r="EAN97" s="261"/>
      <c r="EAO97" s="261"/>
      <c r="EAP97" s="273"/>
      <c r="EAQ97" s="273"/>
      <c r="EAR97"/>
      <c r="EAS97" s="110"/>
      <c r="EAT97" s="91"/>
      <c r="EAU97" s="261"/>
      <c r="EAV97" s="261"/>
      <c r="EAW97" s="261"/>
      <c r="EAX97" s="273"/>
      <c r="EAY97" s="273"/>
      <c r="EAZ97"/>
      <c r="EBA97" s="110"/>
      <c r="EBB97" s="91"/>
      <c r="EBC97" s="261"/>
      <c r="EBD97" s="261"/>
      <c r="EBE97" s="261"/>
      <c r="EBF97" s="273"/>
      <c r="EBG97" s="273"/>
      <c r="EBH97"/>
      <c r="EBI97" s="110"/>
      <c r="EBJ97" s="91"/>
      <c r="EBK97" s="261"/>
      <c r="EBL97" s="261"/>
      <c r="EBM97" s="261"/>
      <c r="EBN97" s="273"/>
      <c r="EBO97" s="273"/>
      <c r="EBP97"/>
      <c r="EBQ97" s="110"/>
      <c r="EBR97" s="91"/>
      <c r="EBS97" s="261"/>
      <c r="EBT97" s="261"/>
      <c r="EBU97" s="261"/>
      <c r="EBV97" s="273"/>
      <c r="EBW97" s="273"/>
      <c r="EBX97"/>
      <c r="EBY97" s="110"/>
      <c r="EBZ97" s="91"/>
      <c r="ECA97" s="261"/>
      <c r="ECB97" s="261"/>
      <c r="ECC97" s="261"/>
      <c r="ECD97" s="273"/>
      <c r="ECE97" s="273"/>
      <c r="ECF97"/>
      <c r="ECG97" s="110"/>
      <c r="ECH97" s="91"/>
      <c r="ECI97" s="261"/>
      <c r="ECJ97" s="261"/>
      <c r="ECK97" s="261"/>
      <c r="ECL97" s="273"/>
      <c r="ECM97" s="273"/>
      <c r="ECN97"/>
      <c r="ECO97" s="110"/>
      <c r="ECP97" s="91"/>
      <c r="ECQ97" s="261"/>
      <c r="ECR97" s="261"/>
      <c r="ECS97" s="261"/>
      <c r="ECT97" s="273"/>
      <c r="ECU97" s="273"/>
      <c r="ECV97"/>
      <c r="ECW97" s="110"/>
      <c r="ECX97" s="91"/>
      <c r="ECY97" s="261"/>
      <c r="ECZ97" s="261"/>
      <c r="EDA97" s="261"/>
      <c r="EDB97" s="273"/>
      <c r="EDC97" s="273"/>
      <c r="EDD97"/>
      <c r="EDE97" s="110"/>
      <c r="EDF97" s="91"/>
      <c r="EDG97" s="261"/>
      <c r="EDH97" s="261"/>
      <c r="EDI97" s="261"/>
      <c r="EDJ97" s="273"/>
      <c r="EDK97" s="273"/>
      <c r="EDL97"/>
      <c r="EDM97" s="110"/>
      <c r="EDN97" s="91"/>
      <c r="EDO97" s="261"/>
      <c r="EDP97" s="261"/>
      <c r="EDQ97" s="261"/>
      <c r="EDR97" s="273"/>
      <c r="EDS97" s="273"/>
      <c r="EDT97"/>
      <c r="EDU97" s="110"/>
      <c r="EDV97" s="91"/>
      <c r="EDW97" s="261"/>
      <c r="EDX97" s="261"/>
      <c r="EDY97" s="261"/>
      <c r="EDZ97" s="273"/>
      <c r="EEA97" s="273"/>
      <c r="EEB97"/>
      <c r="EEC97" s="110"/>
      <c r="EED97" s="91"/>
      <c r="EEE97" s="261"/>
      <c r="EEF97" s="261"/>
      <c r="EEG97" s="261"/>
      <c r="EEH97" s="273"/>
      <c r="EEI97" s="273"/>
      <c r="EEJ97"/>
      <c r="EEK97" s="110"/>
      <c r="EEL97" s="91"/>
      <c r="EEM97" s="261"/>
      <c r="EEN97" s="261"/>
      <c r="EEO97" s="261"/>
      <c r="EEP97" s="273"/>
      <c r="EEQ97" s="273"/>
      <c r="EER97"/>
      <c r="EES97" s="110"/>
      <c r="EET97" s="91"/>
      <c r="EEU97" s="261"/>
      <c r="EEV97" s="261"/>
      <c r="EEW97" s="261"/>
      <c r="EEX97" s="273"/>
      <c r="EEY97" s="273"/>
      <c r="EEZ97"/>
      <c r="EFA97" s="110"/>
      <c r="EFB97" s="91"/>
      <c r="EFC97" s="261"/>
      <c r="EFD97" s="261"/>
      <c r="EFE97" s="261"/>
      <c r="EFF97" s="273"/>
      <c r="EFG97" s="273"/>
      <c r="EFH97"/>
      <c r="EFI97" s="110"/>
      <c r="EFJ97" s="91"/>
      <c r="EFK97" s="261"/>
      <c r="EFL97" s="261"/>
      <c r="EFM97" s="261"/>
      <c r="EFN97" s="273"/>
      <c r="EFO97" s="273"/>
      <c r="EFP97"/>
      <c r="EFQ97" s="110"/>
      <c r="EFR97" s="91"/>
      <c r="EFS97" s="261"/>
      <c r="EFT97" s="261"/>
      <c r="EFU97" s="261"/>
      <c r="EFV97" s="273"/>
      <c r="EFW97" s="273"/>
      <c r="EFX97"/>
      <c r="EFY97" s="110"/>
      <c r="EFZ97" s="91"/>
      <c r="EGA97" s="261"/>
      <c r="EGB97" s="261"/>
      <c r="EGC97" s="261"/>
      <c r="EGD97" s="273"/>
      <c r="EGE97" s="273"/>
      <c r="EGF97"/>
      <c r="EGG97" s="110"/>
      <c r="EGH97" s="91"/>
      <c r="EGI97" s="261"/>
      <c r="EGJ97" s="261"/>
      <c r="EGK97" s="261"/>
      <c r="EGL97" s="273"/>
      <c r="EGM97" s="273"/>
      <c r="EGN97"/>
      <c r="EGO97" s="110"/>
      <c r="EGP97" s="91"/>
      <c r="EGQ97" s="261"/>
      <c r="EGR97" s="261"/>
      <c r="EGS97" s="261"/>
      <c r="EGT97" s="273"/>
      <c r="EGU97" s="273"/>
      <c r="EGV97"/>
      <c r="EGW97" s="110"/>
      <c r="EGX97" s="91"/>
      <c r="EGY97" s="261"/>
      <c r="EGZ97" s="261"/>
      <c r="EHA97" s="261"/>
      <c r="EHB97" s="273"/>
      <c r="EHC97" s="273"/>
      <c r="EHD97"/>
      <c r="EHE97" s="110"/>
      <c r="EHF97" s="91"/>
      <c r="EHG97" s="261"/>
      <c r="EHH97" s="261"/>
      <c r="EHI97" s="261"/>
      <c r="EHJ97" s="273"/>
      <c r="EHK97" s="273"/>
      <c r="EHL97"/>
      <c r="EHM97" s="110"/>
      <c r="EHN97" s="91"/>
      <c r="EHO97" s="261"/>
      <c r="EHP97" s="261"/>
      <c r="EHQ97" s="261"/>
      <c r="EHR97" s="273"/>
      <c r="EHS97" s="273"/>
      <c r="EHT97"/>
      <c r="EHU97" s="110"/>
      <c r="EHV97" s="91"/>
      <c r="EHW97" s="261"/>
      <c r="EHX97" s="261"/>
      <c r="EHY97" s="261"/>
      <c r="EHZ97" s="273"/>
      <c r="EIA97" s="273"/>
      <c r="EIB97"/>
      <c r="EIC97" s="110"/>
      <c r="EID97" s="91"/>
      <c r="EIE97" s="261"/>
      <c r="EIF97" s="261"/>
      <c r="EIG97" s="261"/>
      <c r="EIH97" s="273"/>
      <c r="EII97" s="273"/>
      <c r="EIJ97"/>
      <c r="EIK97" s="110"/>
      <c r="EIL97" s="91"/>
      <c r="EIM97" s="261"/>
      <c r="EIN97" s="261"/>
      <c r="EIO97" s="261"/>
      <c r="EIP97" s="273"/>
      <c r="EIQ97" s="273"/>
      <c r="EIR97"/>
      <c r="EIS97" s="110"/>
      <c r="EIT97" s="91"/>
      <c r="EIU97" s="261"/>
      <c r="EIV97" s="261"/>
      <c r="EIW97" s="261"/>
      <c r="EIX97" s="273"/>
      <c r="EIY97" s="273"/>
      <c r="EIZ97"/>
      <c r="EJA97" s="110"/>
      <c r="EJB97" s="91"/>
      <c r="EJC97" s="261"/>
      <c r="EJD97" s="261"/>
      <c r="EJE97" s="261"/>
      <c r="EJF97" s="273"/>
      <c r="EJG97" s="273"/>
      <c r="EJH97"/>
      <c r="EJI97" s="110"/>
      <c r="EJJ97" s="91"/>
      <c r="EJK97" s="261"/>
      <c r="EJL97" s="261"/>
      <c r="EJM97" s="261"/>
      <c r="EJN97" s="273"/>
      <c r="EJO97" s="273"/>
      <c r="EJP97"/>
      <c r="EJQ97" s="110"/>
      <c r="EJR97" s="91"/>
      <c r="EJS97" s="261"/>
      <c r="EJT97" s="261"/>
      <c r="EJU97" s="261"/>
      <c r="EJV97" s="273"/>
      <c r="EJW97" s="273"/>
      <c r="EJX97"/>
      <c r="EJY97" s="110"/>
      <c r="EJZ97" s="91"/>
      <c r="EKA97" s="261"/>
      <c r="EKB97" s="261"/>
      <c r="EKC97" s="261"/>
      <c r="EKD97" s="273"/>
      <c r="EKE97" s="273"/>
      <c r="EKF97"/>
      <c r="EKG97" s="110"/>
      <c r="EKH97" s="91"/>
      <c r="EKI97" s="261"/>
      <c r="EKJ97" s="261"/>
      <c r="EKK97" s="261"/>
      <c r="EKL97" s="273"/>
      <c r="EKM97" s="273"/>
      <c r="EKN97"/>
      <c r="EKO97" s="110"/>
      <c r="EKP97" s="91"/>
      <c r="EKQ97" s="261"/>
      <c r="EKR97" s="261"/>
      <c r="EKS97" s="261"/>
      <c r="EKT97" s="273"/>
      <c r="EKU97" s="273"/>
      <c r="EKV97"/>
      <c r="EKW97" s="110"/>
      <c r="EKX97" s="91"/>
      <c r="EKY97" s="261"/>
      <c r="EKZ97" s="261"/>
      <c r="ELA97" s="261"/>
      <c r="ELB97" s="273"/>
      <c r="ELC97" s="273"/>
      <c r="ELD97"/>
      <c r="ELE97" s="110"/>
      <c r="ELF97" s="91"/>
      <c r="ELG97" s="261"/>
      <c r="ELH97" s="261"/>
      <c r="ELI97" s="261"/>
      <c r="ELJ97" s="273"/>
      <c r="ELK97" s="273"/>
      <c r="ELL97"/>
      <c r="ELM97" s="110"/>
      <c r="ELN97" s="91"/>
      <c r="ELO97" s="261"/>
      <c r="ELP97" s="261"/>
      <c r="ELQ97" s="261"/>
      <c r="ELR97" s="273"/>
      <c r="ELS97" s="273"/>
      <c r="ELT97"/>
      <c r="ELU97" s="110"/>
      <c r="ELV97" s="91"/>
      <c r="ELW97" s="261"/>
      <c r="ELX97" s="261"/>
      <c r="ELY97" s="261"/>
      <c r="ELZ97" s="273"/>
      <c r="EMA97" s="273"/>
      <c r="EMB97"/>
      <c r="EMC97" s="110"/>
      <c r="EMD97" s="91"/>
      <c r="EME97" s="261"/>
      <c r="EMF97" s="261"/>
      <c r="EMG97" s="261"/>
      <c r="EMH97" s="273"/>
      <c r="EMI97" s="273"/>
      <c r="EMJ97"/>
      <c r="EMK97" s="110"/>
      <c r="EML97" s="91"/>
      <c r="EMM97" s="261"/>
      <c r="EMN97" s="261"/>
      <c r="EMO97" s="261"/>
      <c r="EMP97" s="273"/>
      <c r="EMQ97" s="273"/>
      <c r="EMR97"/>
      <c r="EMS97" s="110"/>
      <c r="EMT97" s="91"/>
      <c r="EMU97" s="261"/>
      <c r="EMV97" s="261"/>
      <c r="EMW97" s="261"/>
      <c r="EMX97" s="273"/>
      <c r="EMY97" s="273"/>
      <c r="EMZ97"/>
      <c r="ENA97" s="110"/>
      <c r="ENB97" s="91"/>
      <c r="ENC97" s="261"/>
      <c r="END97" s="261"/>
      <c r="ENE97" s="261"/>
      <c r="ENF97" s="273"/>
      <c r="ENG97" s="273"/>
      <c r="ENH97"/>
      <c r="ENI97" s="110"/>
      <c r="ENJ97" s="91"/>
      <c r="ENK97" s="261"/>
      <c r="ENL97" s="261"/>
      <c r="ENM97" s="261"/>
      <c r="ENN97" s="273"/>
      <c r="ENO97" s="273"/>
      <c r="ENP97"/>
      <c r="ENQ97" s="110"/>
      <c r="ENR97" s="91"/>
      <c r="ENS97" s="261"/>
      <c r="ENT97" s="261"/>
      <c r="ENU97" s="261"/>
      <c r="ENV97" s="273"/>
      <c r="ENW97" s="273"/>
      <c r="ENX97"/>
      <c r="ENY97" s="110"/>
      <c r="ENZ97" s="91"/>
      <c r="EOA97" s="261"/>
      <c r="EOB97" s="261"/>
      <c r="EOC97" s="261"/>
      <c r="EOD97" s="273"/>
      <c r="EOE97" s="273"/>
      <c r="EOF97"/>
      <c r="EOG97" s="110"/>
      <c r="EOH97" s="91"/>
      <c r="EOI97" s="261"/>
      <c r="EOJ97" s="261"/>
      <c r="EOK97" s="261"/>
      <c r="EOL97" s="273"/>
      <c r="EOM97" s="273"/>
      <c r="EON97"/>
      <c r="EOO97" s="110"/>
      <c r="EOP97" s="91"/>
      <c r="EOQ97" s="261"/>
      <c r="EOR97" s="261"/>
      <c r="EOS97" s="261"/>
      <c r="EOT97" s="273"/>
      <c r="EOU97" s="273"/>
      <c r="EOV97"/>
      <c r="EOW97" s="110"/>
      <c r="EOX97" s="91"/>
      <c r="EOY97" s="261"/>
      <c r="EOZ97" s="261"/>
      <c r="EPA97" s="261"/>
      <c r="EPB97" s="273"/>
      <c r="EPC97" s="273"/>
      <c r="EPD97"/>
      <c r="EPE97" s="110"/>
      <c r="EPF97" s="91"/>
      <c r="EPG97" s="261"/>
      <c r="EPH97" s="261"/>
      <c r="EPI97" s="261"/>
      <c r="EPJ97" s="273"/>
      <c r="EPK97" s="273"/>
      <c r="EPL97"/>
      <c r="EPM97" s="110"/>
      <c r="EPN97" s="91"/>
      <c r="EPO97" s="261"/>
      <c r="EPP97" s="261"/>
      <c r="EPQ97" s="261"/>
      <c r="EPR97" s="273"/>
      <c r="EPS97" s="273"/>
      <c r="EPT97"/>
      <c r="EPU97" s="110"/>
      <c r="EPV97" s="91"/>
      <c r="EPW97" s="261"/>
      <c r="EPX97" s="261"/>
      <c r="EPY97" s="261"/>
      <c r="EPZ97" s="273"/>
      <c r="EQA97" s="273"/>
      <c r="EQB97"/>
      <c r="EQC97" s="110"/>
      <c r="EQD97" s="91"/>
      <c r="EQE97" s="261"/>
      <c r="EQF97" s="261"/>
      <c r="EQG97" s="261"/>
      <c r="EQH97" s="273"/>
      <c r="EQI97" s="273"/>
      <c r="EQJ97"/>
      <c r="EQK97" s="110"/>
      <c r="EQL97" s="91"/>
      <c r="EQM97" s="261"/>
      <c r="EQN97" s="261"/>
      <c r="EQO97" s="261"/>
      <c r="EQP97" s="273"/>
      <c r="EQQ97" s="273"/>
      <c r="EQR97"/>
      <c r="EQS97" s="110"/>
      <c r="EQT97" s="91"/>
      <c r="EQU97" s="261"/>
      <c r="EQV97" s="261"/>
      <c r="EQW97" s="261"/>
      <c r="EQX97" s="273"/>
      <c r="EQY97" s="273"/>
      <c r="EQZ97"/>
      <c r="ERA97" s="110"/>
      <c r="ERB97" s="91"/>
      <c r="ERC97" s="261"/>
      <c r="ERD97" s="261"/>
      <c r="ERE97" s="261"/>
      <c r="ERF97" s="273"/>
      <c r="ERG97" s="273"/>
      <c r="ERH97"/>
      <c r="ERI97" s="110"/>
      <c r="ERJ97" s="91"/>
      <c r="ERK97" s="261"/>
      <c r="ERL97" s="261"/>
      <c r="ERM97" s="261"/>
      <c r="ERN97" s="273"/>
      <c r="ERO97" s="273"/>
      <c r="ERP97"/>
      <c r="ERQ97" s="110"/>
      <c r="ERR97" s="91"/>
      <c r="ERS97" s="261"/>
      <c r="ERT97" s="261"/>
      <c r="ERU97" s="261"/>
      <c r="ERV97" s="273"/>
      <c r="ERW97" s="273"/>
      <c r="ERX97"/>
      <c r="ERY97" s="110"/>
      <c r="ERZ97" s="91"/>
      <c r="ESA97" s="261"/>
      <c r="ESB97" s="261"/>
      <c r="ESC97" s="261"/>
      <c r="ESD97" s="273"/>
      <c r="ESE97" s="273"/>
      <c r="ESF97"/>
      <c r="ESG97" s="110"/>
      <c r="ESH97" s="91"/>
      <c r="ESI97" s="261"/>
      <c r="ESJ97" s="261"/>
      <c r="ESK97" s="261"/>
      <c r="ESL97" s="273"/>
      <c r="ESM97" s="273"/>
      <c r="ESN97"/>
      <c r="ESO97" s="110"/>
      <c r="ESP97" s="91"/>
      <c r="ESQ97" s="261"/>
      <c r="ESR97" s="261"/>
      <c r="ESS97" s="261"/>
      <c r="EST97" s="273"/>
      <c r="ESU97" s="273"/>
      <c r="ESV97"/>
      <c r="ESW97" s="110"/>
      <c r="ESX97" s="91"/>
      <c r="ESY97" s="261"/>
      <c r="ESZ97" s="261"/>
      <c r="ETA97" s="261"/>
      <c r="ETB97" s="273"/>
      <c r="ETC97" s="273"/>
      <c r="ETD97"/>
      <c r="ETE97" s="110"/>
      <c r="ETF97" s="91"/>
      <c r="ETG97" s="261"/>
      <c r="ETH97" s="261"/>
      <c r="ETI97" s="261"/>
      <c r="ETJ97" s="273"/>
      <c r="ETK97" s="273"/>
      <c r="ETL97"/>
      <c r="ETM97" s="110"/>
      <c r="ETN97" s="91"/>
      <c r="ETO97" s="261"/>
      <c r="ETP97" s="261"/>
      <c r="ETQ97" s="261"/>
      <c r="ETR97" s="273"/>
      <c r="ETS97" s="273"/>
      <c r="ETT97"/>
      <c r="ETU97" s="110"/>
      <c r="ETV97" s="91"/>
      <c r="ETW97" s="261"/>
      <c r="ETX97" s="261"/>
      <c r="ETY97" s="261"/>
      <c r="ETZ97" s="273"/>
      <c r="EUA97" s="273"/>
      <c r="EUB97"/>
      <c r="EUC97" s="110"/>
      <c r="EUD97" s="91"/>
      <c r="EUE97" s="261"/>
      <c r="EUF97" s="261"/>
      <c r="EUG97" s="261"/>
      <c r="EUH97" s="273"/>
      <c r="EUI97" s="273"/>
      <c r="EUJ97"/>
      <c r="EUK97" s="110"/>
      <c r="EUL97" s="91"/>
      <c r="EUM97" s="261"/>
      <c r="EUN97" s="261"/>
      <c r="EUO97" s="261"/>
      <c r="EUP97" s="273"/>
      <c r="EUQ97" s="273"/>
      <c r="EUR97"/>
      <c r="EUS97" s="110"/>
      <c r="EUT97" s="91"/>
      <c r="EUU97" s="261"/>
      <c r="EUV97" s="261"/>
      <c r="EUW97" s="261"/>
      <c r="EUX97" s="273"/>
      <c r="EUY97" s="273"/>
      <c r="EUZ97"/>
      <c r="EVA97" s="110"/>
      <c r="EVB97" s="91"/>
      <c r="EVC97" s="261"/>
      <c r="EVD97" s="261"/>
      <c r="EVE97" s="261"/>
      <c r="EVF97" s="273"/>
      <c r="EVG97" s="273"/>
      <c r="EVH97"/>
      <c r="EVI97" s="110"/>
      <c r="EVJ97" s="91"/>
      <c r="EVK97" s="261"/>
      <c r="EVL97" s="261"/>
      <c r="EVM97" s="261"/>
      <c r="EVN97" s="273"/>
      <c r="EVO97" s="273"/>
      <c r="EVP97"/>
      <c r="EVQ97" s="110"/>
      <c r="EVR97" s="91"/>
      <c r="EVS97" s="261"/>
      <c r="EVT97" s="261"/>
      <c r="EVU97" s="261"/>
      <c r="EVV97" s="273"/>
      <c r="EVW97" s="273"/>
      <c r="EVX97"/>
      <c r="EVY97" s="110"/>
      <c r="EVZ97" s="91"/>
      <c r="EWA97" s="261"/>
      <c r="EWB97" s="261"/>
      <c r="EWC97" s="261"/>
      <c r="EWD97" s="273"/>
      <c r="EWE97" s="273"/>
      <c r="EWF97"/>
      <c r="EWG97" s="110"/>
      <c r="EWH97" s="91"/>
      <c r="EWI97" s="261"/>
      <c r="EWJ97" s="261"/>
      <c r="EWK97" s="261"/>
      <c r="EWL97" s="273"/>
      <c r="EWM97" s="273"/>
      <c r="EWN97"/>
      <c r="EWO97" s="110"/>
      <c r="EWP97" s="91"/>
      <c r="EWQ97" s="261"/>
      <c r="EWR97" s="261"/>
      <c r="EWS97" s="261"/>
      <c r="EWT97" s="273"/>
      <c r="EWU97" s="273"/>
      <c r="EWV97"/>
      <c r="EWW97" s="110"/>
      <c r="EWX97" s="91"/>
      <c r="EWY97" s="261"/>
      <c r="EWZ97" s="261"/>
      <c r="EXA97" s="261"/>
      <c r="EXB97" s="273"/>
      <c r="EXC97" s="273"/>
      <c r="EXD97"/>
      <c r="EXE97" s="110"/>
      <c r="EXF97" s="91"/>
      <c r="EXG97" s="261"/>
      <c r="EXH97" s="261"/>
      <c r="EXI97" s="261"/>
      <c r="EXJ97" s="273"/>
      <c r="EXK97" s="273"/>
      <c r="EXL97"/>
      <c r="EXM97" s="110"/>
      <c r="EXN97" s="91"/>
      <c r="EXO97" s="261"/>
      <c r="EXP97" s="261"/>
      <c r="EXQ97" s="261"/>
      <c r="EXR97" s="273"/>
      <c r="EXS97" s="273"/>
      <c r="EXT97"/>
      <c r="EXU97" s="110"/>
      <c r="EXV97" s="91"/>
      <c r="EXW97" s="261"/>
      <c r="EXX97" s="261"/>
      <c r="EXY97" s="261"/>
      <c r="EXZ97" s="273"/>
      <c r="EYA97" s="273"/>
      <c r="EYB97"/>
      <c r="EYC97" s="110"/>
      <c r="EYD97" s="91"/>
      <c r="EYE97" s="261"/>
      <c r="EYF97" s="261"/>
      <c r="EYG97" s="261"/>
      <c r="EYH97" s="273"/>
      <c r="EYI97" s="273"/>
      <c r="EYJ97"/>
      <c r="EYK97" s="110"/>
      <c r="EYL97" s="91"/>
      <c r="EYM97" s="261"/>
      <c r="EYN97" s="261"/>
      <c r="EYO97" s="261"/>
      <c r="EYP97" s="273"/>
      <c r="EYQ97" s="273"/>
      <c r="EYR97"/>
      <c r="EYS97" s="110"/>
      <c r="EYT97" s="91"/>
      <c r="EYU97" s="261"/>
      <c r="EYV97" s="261"/>
      <c r="EYW97" s="261"/>
      <c r="EYX97" s="273"/>
      <c r="EYY97" s="273"/>
      <c r="EYZ97"/>
      <c r="EZA97" s="110"/>
      <c r="EZB97" s="91"/>
      <c r="EZC97" s="261"/>
      <c r="EZD97" s="261"/>
      <c r="EZE97" s="261"/>
      <c r="EZF97" s="273"/>
      <c r="EZG97" s="273"/>
      <c r="EZH97"/>
      <c r="EZI97" s="110"/>
      <c r="EZJ97" s="91"/>
      <c r="EZK97" s="261"/>
      <c r="EZL97" s="261"/>
      <c r="EZM97" s="261"/>
      <c r="EZN97" s="273"/>
      <c r="EZO97" s="273"/>
      <c r="EZP97"/>
      <c r="EZQ97" s="110"/>
      <c r="EZR97" s="91"/>
      <c r="EZS97" s="261"/>
      <c r="EZT97" s="261"/>
      <c r="EZU97" s="261"/>
      <c r="EZV97" s="273"/>
      <c r="EZW97" s="273"/>
      <c r="EZX97"/>
      <c r="EZY97" s="110"/>
      <c r="EZZ97" s="91"/>
      <c r="FAA97" s="261"/>
      <c r="FAB97" s="261"/>
      <c r="FAC97" s="261"/>
      <c r="FAD97" s="273"/>
      <c r="FAE97" s="273"/>
      <c r="FAF97"/>
      <c r="FAG97" s="110"/>
      <c r="FAH97" s="91"/>
      <c r="FAI97" s="261"/>
      <c r="FAJ97" s="261"/>
      <c r="FAK97" s="261"/>
      <c r="FAL97" s="273"/>
      <c r="FAM97" s="273"/>
      <c r="FAN97"/>
      <c r="FAO97" s="110"/>
      <c r="FAP97" s="91"/>
      <c r="FAQ97" s="261"/>
      <c r="FAR97" s="261"/>
      <c r="FAS97" s="261"/>
      <c r="FAT97" s="273"/>
      <c r="FAU97" s="273"/>
      <c r="FAV97"/>
      <c r="FAW97" s="110"/>
      <c r="FAX97" s="91"/>
      <c r="FAY97" s="261"/>
      <c r="FAZ97" s="261"/>
      <c r="FBA97" s="261"/>
      <c r="FBB97" s="273"/>
      <c r="FBC97" s="273"/>
      <c r="FBD97"/>
      <c r="FBE97" s="110"/>
      <c r="FBF97" s="91"/>
      <c r="FBG97" s="261"/>
      <c r="FBH97" s="261"/>
      <c r="FBI97" s="261"/>
      <c r="FBJ97" s="273"/>
      <c r="FBK97" s="273"/>
      <c r="FBL97"/>
      <c r="FBM97" s="110"/>
      <c r="FBN97" s="91"/>
      <c r="FBO97" s="261"/>
      <c r="FBP97" s="261"/>
      <c r="FBQ97" s="261"/>
      <c r="FBR97" s="273"/>
      <c r="FBS97" s="273"/>
      <c r="FBT97"/>
      <c r="FBU97" s="110"/>
      <c r="FBV97" s="91"/>
      <c r="FBW97" s="261"/>
      <c r="FBX97" s="261"/>
      <c r="FBY97" s="261"/>
      <c r="FBZ97" s="273"/>
      <c r="FCA97" s="273"/>
      <c r="FCB97"/>
      <c r="FCC97" s="110"/>
      <c r="FCD97" s="91"/>
      <c r="FCE97" s="261"/>
      <c r="FCF97" s="261"/>
      <c r="FCG97" s="261"/>
      <c r="FCH97" s="273"/>
      <c r="FCI97" s="273"/>
      <c r="FCJ97"/>
      <c r="FCK97" s="110"/>
      <c r="FCL97" s="91"/>
      <c r="FCM97" s="261"/>
      <c r="FCN97" s="261"/>
      <c r="FCO97" s="261"/>
      <c r="FCP97" s="273"/>
      <c r="FCQ97" s="273"/>
      <c r="FCR97"/>
      <c r="FCS97" s="110"/>
      <c r="FCT97" s="91"/>
      <c r="FCU97" s="261"/>
      <c r="FCV97" s="261"/>
      <c r="FCW97" s="261"/>
      <c r="FCX97" s="273"/>
      <c r="FCY97" s="273"/>
      <c r="FCZ97"/>
      <c r="FDA97" s="110"/>
      <c r="FDB97" s="91"/>
      <c r="FDC97" s="261"/>
      <c r="FDD97" s="261"/>
      <c r="FDE97" s="261"/>
      <c r="FDF97" s="273"/>
      <c r="FDG97" s="273"/>
      <c r="FDH97"/>
      <c r="FDI97" s="110"/>
      <c r="FDJ97" s="91"/>
      <c r="FDK97" s="261"/>
      <c r="FDL97" s="261"/>
      <c r="FDM97" s="261"/>
      <c r="FDN97" s="273"/>
      <c r="FDO97" s="273"/>
      <c r="FDP97"/>
      <c r="FDQ97" s="110"/>
      <c r="FDR97" s="91"/>
      <c r="FDS97" s="261"/>
      <c r="FDT97" s="261"/>
      <c r="FDU97" s="261"/>
      <c r="FDV97" s="273"/>
      <c r="FDW97" s="273"/>
      <c r="FDX97"/>
      <c r="FDY97" s="110"/>
      <c r="FDZ97" s="91"/>
      <c r="FEA97" s="261"/>
      <c r="FEB97" s="261"/>
      <c r="FEC97" s="261"/>
      <c r="FED97" s="273"/>
      <c r="FEE97" s="273"/>
      <c r="FEF97"/>
      <c r="FEG97" s="110"/>
      <c r="FEH97" s="91"/>
      <c r="FEI97" s="261"/>
      <c r="FEJ97" s="261"/>
      <c r="FEK97" s="261"/>
      <c r="FEL97" s="273"/>
      <c r="FEM97" s="273"/>
      <c r="FEN97"/>
      <c r="FEO97" s="110"/>
      <c r="FEP97" s="91"/>
      <c r="FEQ97" s="261"/>
      <c r="FER97" s="261"/>
      <c r="FES97" s="261"/>
      <c r="FET97" s="273"/>
      <c r="FEU97" s="273"/>
      <c r="FEV97"/>
      <c r="FEW97" s="110"/>
      <c r="FEX97" s="91"/>
      <c r="FEY97" s="261"/>
      <c r="FEZ97" s="261"/>
      <c r="FFA97" s="261"/>
      <c r="FFB97" s="273"/>
      <c r="FFC97" s="273"/>
      <c r="FFD97"/>
      <c r="FFE97" s="110"/>
      <c r="FFF97" s="91"/>
      <c r="FFG97" s="261"/>
      <c r="FFH97" s="261"/>
      <c r="FFI97" s="261"/>
      <c r="FFJ97" s="273"/>
      <c r="FFK97" s="273"/>
      <c r="FFL97"/>
      <c r="FFM97" s="110"/>
      <c r="FFN97" s="91"/>
      <c r="FFO97" s="261"/>
      <c r="FFP97" s="261"/>
      <c r="FFQ97" s="261"/>
      <c r="FFR97" s="273"/>
      <c r="FFS97" s="273"/>
      <c r="FFT97"/>
      <c r="FFU97" s="110"/>
      <c r="FFV97" s="91"/>
      <c r="FFW97" s="261"/>
      <c r="FFX97" s="261"/>
      <c r="FFY97" s="261"/>
      <c r="FFZ97" s="273"/>
      <c r="FGA97" s="273"/>
      <c r="FGB97"/>
      <c r="FGC97" s="110"/>
      <c r="FGD97" s="91"/>
      <c r="FGE97" s="261"/>
      <c r="FGF97" s="261"/>
      <c r="FGG97" s="261"/>
      <c r="FGH97" s="273"/>
      <c r="FGI97" s="273"/>
      <c r="FGJ97"/>
      <c r="FGK97" s="110"/>
      <c r="FGL97" s="91"/>
      <c r="FGM97" s="261"/>
      <c r="FGN97" s="261"/>
      <c r="FGO97" s="261"/>
      <c r="FGP97" s="273"/>
      <c r="FGQ97" s="273"/>
      <c r="FGR97"/>
      <c r="FGS97" s="110"/>
      <c r="FGT97" s="91"/>
      <c r="FGU97" s="261"/>
      <c r="FGV97" s="261"/>
      <c r="FGW97" s="261"/>
      <c r="FGX97" s="273"/>
      <c r="FGY97" s="273"/>
      <c r="FGZ97"/>
      <c r="FHA97" s="110"/>
      <c r="FHB97" s="91"/>
      <c r="FHC97" s="261"/>
      <c r="FHD97" s="261"/>
      <c r="FHE97" s="261"/>
      <c r="FHF97" s="273"/>
      <c r="FHG97" s="273"/>
      <c r="FHH97"/>
      <c r="FHI97" s="110"/>
      <c r="FHJ97" s="91"/>
      <c r="FHK97" s="261"/>
      <c r="FHL97" s="261"/>
      <c r="FHM97" s="261"/>
      <c r="FHN97" s="273"/>
      <c r="FHO97" s="273"/>
      <c r="FHP97"/>
      <c r="FHQ97" s="110"/>
      <c r="FHR97" s="91"/>
      <c r="FHS97" s="261"/>
      <c r="FHT97" s="261"/>
      <c r="FHU97" s="261"/>
      <c r="FHV97" s="273"/>
      <c r="FHW97" s="273"/>
      <c r="FHX97"/>
      <c r="FHY97" s="110"/>
      <c r="FHZ97" s="91"/>
      <c r="FIA97" s="261"/>
      <c r="FIB97" s="261"/>
      <c r="FIC97" s="261"/>
      <c r="FID97" s="273"/>
      <c r="FIE97" s="273"/>
      <c r="FIF97"/>
      <c r="FIG97" s="110"/>
      <c r="FIH97" s="91"/>
      <c r="FII97" s="261"/>
      <c r="FIJ97" s="261"/>
      <c r="FIK97" s="261"/>
      <c r="FIL97" s="273"/>
      <c r="FIM97" s="273"/>
      <c r="FIN97"/>
      <c r="FIO97" s="110"/>
      <c r="FIP97" s="91"/>
      <c r="FIQ97" s="261"/>
      <c r="FIR97" s="261"/>
      <c r="FIS97" s="261"/>
      <c r="FIT97" s="273"/>
      <c r="FIU97" s="273"/>
      <c r="FIV97"/>
      <c r="FIW97" s="110"/>
      <c r="FIX97" s="91"/>
      <c r="FIY97" s="261"/>
      <c r="FIZ97" s="261"/>
      <c r="FJA97" s="261"/>
      <c r="FJB97" s="273"/>
      <c r="FJC97" s="273"/>
      <c r="FJD97"/>
      <c r="FJE97" s="110"/>
      <c r="FJF97" s="91"/>
      <c r="FJG97" s="261"/>
      <c r="FJH97" s="261"/>
      <c r="FJI97" s="261"/>
      <c r="FJJ97" s="273"/>
      <c r="FJK97" s="273"/>
      <c r="FJL97"/>
      <c r="FJM97" s="110"/>
      <c r="FJN97" s="91"/>
      <c r="FJO97" s="261"/>
      <c r="FJP97" s="261"/>
      <c r="FJQ97" s="261"/>
      <c r="FJR97" s="273"/>
      <c r="FJS97" s="273"/>
      <c r="FJT97"/>
      <c r="FJU97" s="110"/>
      <c r="FJV97" s="91"/>
      <c r="FJW97" s="261"/>
      <c r="FJX97" s="261"/>
      <c r="FJY97" s="261"/>
      <c r="FJZ97" s="273"/>
      <c r="FKA97" s="273"/>
      <c r="FKB97"/>
      <c r="FKC97" s="110"/>
      <c r="FKD97" s="91"/>
      <c r="FKE97" s="261"/>
      <c r="FKF97" s="261"/>
      <c r="FKG97" s="261"/>
      <c r="FKH97" s="273"/>
      <c r="FKI97" s="273"/>
      <c r="FKJ97"/>
      <c r="FKK97" s="110"/>
      <c r="FKL97" s="91"/>
      <c r="FKM97" s="261"/>
      <c r="FKN97" s="261"/>
      <c r="FKO97" s="261"/>
      <c r="FKP97" s="273"/>
      <c r="FKQ97" s="273"/>
      <c r="FKR97"/>
      <c r="FKS97" s="110"/>
      <c r="FKT97" s="91"/>
      <c r="FKU97" s="261"/>
      <c r="FKV97" s="261"/>
      <c r="FKW97" s="261"/>
      <c r="FKX97" s="273"/>
      <c r="FKY97" s="273"/>
      <c r="FKZ97"/>
      <c r="FLA97" s="110"/>
      <c r="FLB97" s="91"/>
      <c r="FLC97" s="261"/>
      <c r="FLD97" s="261"/>
      <c r="FLE97" s="261"/>
      <c r="FLF97" s="273"/>
      <c r="FLG97" s="273"/>
      <c r="FLH97"/>
      <c r="FLI97" s="110"/>
      <c r="FLJ97" s="91"/>
      <c r="FLK97" s="261"/>
      <c r="FLL97" s="261"/>
      <c r="FLM97" s="261"/>
      <c r="FLN97" s="273"/>
      <c r="FLO97" s="273"/>
      <c r="FLP97"/>
      <c r="FLQ97" s="110"/>
      <c r="FLR97" s="91"/>
      <c r="FLS97" s="261"/>
      <c r="FLT97" s="261"/>
      <c r="FLU97" s="261"/>
      <c r="FLV97" s="273"/>
      <c r="FLW97" s="273"/>
      <c r="FLX97"/>
      <c r="FLY97" s="110"/>
      <c r="FLZ97" s="91"/>
      <c r="FMA97" s="261"/>
      <c r="FMB97" s="261"/>
      <c r="FMC97" s="261"/>
      <c r="FMD97" s="273"/>
      <c r="FME97" s="273"/>
      <c r="FMF97"/>
      <c r="FMG97" s="110"/>
      <c r="FMH97" s="91"/>
      <c r="FMI97" s="261"/>
      <c r="FMJ97" s="261"/>
      <c r="FMK97" s="261"/>
      <c r="FML97" s="273"/>
      <c r="FMM97" s="273"/>
      <c r="FMN97"/>
      <c r="FMO97" s="110"/>
      <c r="FMP97" s="91"/>
      <c r="FMQ97" s="261"/>
      <c r="FMR97" s="261"/>
      <c r="FMS97" s="261"/>
      <c r="FMT97" s="273"/>
      <c r="FMU97" s="273"/>
      <c r="FMV97"/>
      <c r="FMW97" s="110"/>
      <c r="FMX97" s="91"/>
      <c r="FMY97" s="261"/>
      <c r="FMZ97" s="261"/>
      <c r="FNA97" s="261"/>
      <c r="FNB97" s="273"/>
      <c r="FNC97" s="273"/>
      <c r="FND97"/>
      <c r="FNE97" s="110"/>
      <c r="FNF97" s="91"/>
      <c r="FNG97" s="261"/>
      <c r="FNH97" s="261"/>
      <c r="FNI97" s="261"/>
      <c r="FNJ97" s="273"/>
      <c r="FNK97" s="273"/>
      <c r="FNL97"/>
      <c r="FNM97" s="110"/>
      <c r="FNN97" s="91"/>
      <c r="FNO97" s="261"/>
      <c r="FNP97" s="261"/>
      <c r="FNQ97" s="261"/>
      <c r="FNR97" s="273"/>
      <c r="FNS97" s="273"/>
      <c r="FNT97"/>
      <c r="FNU97" s="110"/>
      <c r="FNV97" s="91"/>
      <c r="FNW97" s="261"/>
      <c r="FNX97" s="261"/>
      <c r="FNY97" s="261"/>
      <c r="FNZ97" s="273"/>
      <c r="FOA97" s="273"/>
      <c r="FOB97"/>
      <c r="FOC97" s="110"/>
      <c r="FOD97" s="91"/>
      <c r="FOE97" s="261"/>
      <c r="FOF97" s="261"/>
      <c r="FOG97" s="261"/>
      <c r="FOH97" s="273"/>
      <c r="FOI97" s="273"/>
      <c r="FOJ97"/>
      <c r="FOK97" s="110"/>
      <c r="FOL97" s="91"/>
      <c r="FOM97" s="261"/>
      <c r="FON97" s="261"/>
      <c r="FOO97" s="261"/>
      <c r="FOP97" s="273"/>
      <c r="FOQ97" s="273"/>
      <c r="FOR97"/>
      <c r="FOS97" s="110"/>
      <c r="FOT97" s="91"/>
      <c r="FOU97" s="261"/>
      <c r="FOV97" s="261"/>
      <c r="FOW97" s="261"/>
      <c r="FOX97" s="273"/>
      <c r="FOY97" s="273"/>
      <c r="FOZ97"/>
      <c r="FPA97" s="110"/>
      <c r="FPB97" s="91"/>
      <c r="FPC97" s="261"/>
      <c r="FPD97" s="261"/>
      <c r="FPE97" s="261"/>
      <c r="FPF97" s="273"/>
      <c r="FPG97" s="273"/>
      <c r="FPH97"/>
      <c r="FPI97" s="110"/>
      <c r="FPJ97" s="91"/>
      <c r="FPK97" s="261"/>
      <c r="FPL97" s="261"/>
      <c r="FPM97" s="261"/>
      <c r="FPN97" s="273"/>
      <c r="FPO97" s="273"/>
      <c r="FPP97"/>
      <c r="FPQ97" s="110"/>
      <c r="FPR97" s="91"/>
      <c r="FPS97" s="261"/>
      <c r="FPT97" s="261"/>
      <c r="FPU97" s="261"/>
      <c r="FPV97" s="273"/>
      <c r="FPW97" s="273"/>
      <c r="FPX97"/>
      <c r="FPY97" s="110"/>
      <c r="FPZ97" s="91"/>
      <c r="FQA97" s="261"/>
      <c r="FQB97" s="261"/>
      <c r="FQC97" s="261"/>
      <c r="FQD97" s="273"/>
      <c r="FQE97" s="273"/>
      <c r="FQF97"/>
      <c r="FQG97" s="110"/>
      <c r="FQH97" s="91"/>
      <c r="FQI97" s="261"/>
      <c r="FQJ97" s="261"/>
      <c r="FQK97" s="261"/>
      <c r="FQL97" s="273"/>
      <c r="FQM97" s="273"/>
      <c r="FQN97"/>
      <c r="FQO97" s="110"/>
      <c r="FQP97" s="91"/>
      <c r="FQQ97" s="261"/>
      <c r="FQR97" s="261"/>
      <c r="FQS97" s="261"/>
      <c r="FQT97" s="273"/>
      <c r="FQU97" s="273"/>
      <c r="FQV97"/>
      <c r="FQW97" s="110"/>
      <c r="FQX97" s="91"/>
      <c r="FQY97" s="261"/>
      <c r="FQZ97" s="261"/>
      <c r="FRA97" s="261"/>
      <c r="FRB97" s="273"/>
      <c r="FRC97" s="273"/>
      <c r="FRD97"/>
      <c r="FRE97" s="110"/>
      <c r="FRF97" s="91"/>
      <c r="FRG97" s="261"/>
      <c r="FRH97" s="261"/>
      <c r="FRI97" s="261"/>
      <c r="FRJ97" s="273"/>
      <c r="FRK97" s="273"/>
      <c r="FRL97"/>
      <c r="FRM97" s="110"/>
      <c r="FRN97" s="91"/>
      <c r="FRO97" s="261"/>
      <c r="FRP97" s="261"/>
      <c r="FRQ97" s="261"/>
      <c r="FRR97" s="273"/>
      <c r="FRS97" s="273"/>
      <c r="FRT97"/>
      <c r="FRU97" s="110"/>
      <c r="FRV97" s="91"/>
      <c r="FRW97" s="261"/>
      <c r="FRX97" s="261"/>
      <c r="FRY97" s="261"/>
      <c r="FRZ97" s="273"/>
      <c r="FSA97" s="273"/>
      <c r="FSB97"/>
      <c r="FSC97" s="110"/>
      <c r="FSD97" s="91"/>
      <c r="FSE97" s="261"/>
      <c r="FSF97" s="261"/>
      <c r="FSG97" s="261"/>
      <c r="FSH97" s="273"/>
      <c r="FSI97" s="273"/>
      <c r="FSJ97"/>
      <c r="FSK97" s="110"/>
      <c r="FSL97" s="91"/>
      <c r="FSM97" s="261"/>
      <c r="FSN97" s="261"/>
      <c r="FSO97" s="261"/>
      <c r="FSP97" s="273"/>
      <c r="FSQ97" s="273"/>
      <c r="FSR97"/>
      <c r="FSS97" s="110"/>
      <c r="FST97" s="91"/>
      <c r="FSU97" s="261"/>
      <c r="FSV97" s="261"/>
      <c r="FSW97" s="261"/>
      <c r="FSX97" s="273"/>
      <c r="FSY97" s="273"/>
      <c r="FSZ97"/>
      <c r="FTA97" s="110"/>
      <c r="FTB97" s="91"/>
      <c r="FTC97" s="261"/>
      <c r="FTD97" s="261"/>
      <c r="FTE97" s="261"/>
      <c r="FTF97" s="273"/>
      <c r="FTG97" s="273"/>
      <c r="FTH97"/>
      <c r="FTI97" s="110"/>
      <c r="FTJ97" s="91"/>
      <c r="FTK97" s="261"/>
      <c r="FTL97" s="261"/>
      <c r="FTM97" s="261"/>
      <c r="FTN97" s="273"/>
      <c r="FTO97" s="273"/>
      <c r="FTP97"/>
      <c r="FTQ97" s="110"/>
      <c r="FTR97" s="91"/>
      <c r="FTS97" s="261"/>
      <c r="FTT97" s="261"/>
      <c r="FTU97" s="261"/>
      <c r="FTV97" s="273"/>
      <c r="FTW97" s="273"/>
      <c r="FTX97"/>
      <c r="FTY97" s="110"/>
      <c r="FTZ97" s="91"/>
      <c r="FUA97" s="261"/>
      <c r="FUB97" s="261"/>
      <c r="FUC97" s="261"/>
      <c r="FUD97" s="273"/>
      <c r="FUE97" s="273"/>
      <c r="FUF97"/>
      <c r="FUG97" s="110"/>
      <c r="FUH97" s="91"/>
      <c r="FUI97" s="261"/>
      <c r="FUJ97" s="261"/>
      <c r="FUK97" s="261"/>
      <c r="FUL97" s="273"/>
      <c r="FUM97" s="273"/>
      <c r="FUN97"/>
      <c r="FUO97" s="110"/>
      <c r="FUP97" s="91"/>
      <c r="FUQ97" s="261"/>
      <c r="FUR97" s="261"/>
      <c r="FUS97" s="261"/>
      <c r="FUT97" s="273"/>
      <c r="FUU97" s="273"/>
      <c r="FUV97"/>
      <c r="FUW97" s="110"/>
      <c r="FUX97" s="91"/>
      <c r="FUY97" s="261"/>
      <c r="FUZ97" s="261"/>
      <c r="FVA97" s="261"/>
      <c r="FVB97" s="273"/>
      <c r="FVC97" s="273"/>
      <c r="FVD97"/>
      <c r="FVE97" s="110"/>
      <c r="FVF97" s="91"/>
      <c r="FVG97" s="261"/>
      <c r="FVH97" s="261"/>
      <c r="FVI97" s="261"/>
      <c r="FVJ97" s="273"/>
      <c r="FVK97" s="273"/>
      <c r="FVL97"/>
      <c r="FVM97" s="110"/>
      <c r="FVN97" s="91"/>
      <c r="FVO97" s="261"/>
      <c r="FVP97" s="261"/>
      <c r="FVQ97" s="261"/>
      <c r="FVR97" s="273"/>
      <c r="FVS97" s="273"/>
      <c r="FVT97"/>
      <c r="FVU97" s="110"/>
      <c r="FVV97" s="91"/>
      <c r="FVW97" s="261"/>
      <c r="FVX97" s="261"/>
      <c r="FVY97" s="261"/>
      <c r="FVZ97" s="273"/>
      <c r="FWA97" s="273"/>
      <c r="FWB97"/>
      <c r="FWC97" s="110"/>
      <c r="FWD97" s="91"/>
      <c r="FWE97" s="261"/>
      <c r="FWF97" s="261"/>
      <c r="FWG97" s="261"/>
      <c r="FWH97" s="273"/>
      <c r="FWI97" s="273"/>
      <c r="FWJ97"/>
      <c r="FWK97" s="110"/>
      <c r="FWL97" s="91"/>
      <c r="FWM97" s="261"/>
      <c r="FWN97" s="261"/>
      <c r="FWO97" s="261"/>
      <c r="FWP97" s="273"/>
      <c r="FWQ97" s="273"/>
      <c r="FWR97"/>
      <c r="FWS97" s="110"/>
      <c r="FWT97" s="91"/>
      <c r="FWU97" s="261"/>
      <c r="FWV97" s="261"/>
      <c r="FWW97" s="261"/>
      <c r="FWX97" s="273"/>
      <c r="FWY97" s="273"/>
      <c r="FWZ97"/>
      <c r="FXA97" s="110"/>
      <c r="FXB97" s="91"/>
      <c r="FXC97" s="261"/>
      <c r="FXD97" s="261"/>
      <c r="FXE97" s="261"/>
      <c r="FXF97" s="273"/>
      <c r="FXG97" s="273"/>
      <c r="FXH97"/>
      <c r="FXI97" s="110"/>
      <c r="FXJ97" s="91"/>
      <c r="FXK97" s="261"/>
      <c r="FXL97" s="261"/>
      <c r="FXM97" s="261"/>
      <c r="FXN97" s="273"/>
      <c r="FXO97" s="273"/>
      <c r="FXP97"/>
      <c r="FXQ97" s="110"/>
      <c r="FXR97" s="91"/>
      <c r="FXS97" s="261"/>
      <c r="FXT97" s="261"/>
      <c r="FXU97" s="261"/>
      <c r="FXV97" s="273"/>
      <c r="FXW97" s="273"/>
      <c r="FXX97"/>
      <c r="FXY97" s="110"/>
      <c r="FXZ97" s="91"/>
      <c r="FYA97" s="261"/>
      <c r="FYB97" s="261"/>
      <c r="FYC97" s="261"/>
      <c r="FYD97" s="273"/>
      <c r="FYE97" s="273"/>
      <c r="FYF97"/>
      <c r="FYG97" s="110"/>
      <c r="FYH97" s="91"/>
      <c r="FYI97" s="261"/>
      <c r="FYJ97" s="261"/>
      <c r="FYK97" s="261"/>
      <c r="FYL97" s="273"/>
      <c r="FYM97" s="273"/>
      <c r="FYN97"/>
      <c r="FYO97" s="110"/>
      <c r="FYP97" s="91"/>
      <c r="FYQ97" s="261"/>
      <c r="FYR97" s="261"/>
      <c r="FYS97" s="261"/>
      <c r="FYT97" s="273"/>
      <c r="FYU97" s="273"/>
      <c r="FYV97"/>
      <c r="FYW97" s="110"/>
      <c r="FYX97" s="91"/>
      <c r="FYY97" s="261"/>
      <c r="FYZ97" s="261"/>
      <c r="FZA97" s="261"/>
      <c r="FZB97" s="273"/>
      <c r="FZC97" s="273"/>
      <c r="FZD97"/>
      <c r="FZE97" s="110"/>
      <c r="FZF97" s="91"/>
      <c r="FZG97" s="261"/>
      <c r="FZH97" s="261"/>
      <c r="FZI97" s="261"/>
      <c r="FZJ97" s="273"/>
      <c r="FZK97" s="273"/>
      <c r="FZL97"/>
      <c r="FZM97" s="110"/>
      <c r="FZN97" s="91"/>
      <c r="FZO97" s="261"/>
      <c r="FZP97" s="261"/>
      <c r="FZQ97" s="261"/>
      <c r="FZR97" s="273"/>
      <c r="FZS97" s="273"/>
      <c r="FZT97"/>
      <c r="FZU97" s="110"/>
      <c r="FZV97" s="91"/>
      <c r="FZW97" s="261"/>
      <c r="FZX97" s="261"/>
      <c r="FZY97" s="261"/>
      <c r="FZZ97" s="273"/>
      <c r="GAA97" s="273"/>
      <c r="GAB97"/>
      <c r="GAC97" s="110"/>
      <c r="GAD97" s="91"/>
      <c r="GAE97" s="261"/>
      <c r="GAF97" s="261"/>
      <c r="GAG97" s="261"/>
      <c r="GAH97" s="273"/>
      <c r="GAI97" s="273"/>
      <c r="GAJ97"/>
      <c r="GAK97" s="110"/>
      <c r="GAL97" s="91"/>
      <c r="GAM97" s="261"/>
      <c r="GAN97" s="261"/>
      <c r="GAO97" s="261"/>
      <c r="GAP97" s="273"/>
      <c r="GAQ97" s="273"/>
      <c r="GAR97"/>
      <c r="GAS97" s="110"/>
      <c r="GAT97" s="91"/>
      <c r="GAU97" s="261"/>
      <c r="GAV97" s="261"/>
      <c r="GAW97" s="261"/>
      <c r="GAX97" s="273"/>
      <c r="GAY97" s="273"/>
      <c r="GAZ97"/>
      <c r="GBA97" s="110"/>
      <c r="GBB97" s="91"/>
      <c r="GBC97" s="261"/>
      <c r="GBD97" s="261"/>
      <c r="GBE97" s="261"/>
      <c r="GBF97" s="273"/>
      <c r="GBG97" s="273"/>
      <c r="GBH97"/>
      <c r="GBI97" s="110"/>
      <c r="GBJ97" s="91"/>
      <c r="GBK97" s="261"/>
      <c r="GBL97" s="261"/>
      <c r="GBM97" s="261"/>
      <c r="GBN97" s="273"/>
      <c r="GBO97" s="273"/>
      <c r="GBP97"/>
      <c r="GBQ97" s="110"/>
      <c r="GBR97" s="91"/>
      <c r="GBS97" s="261"/>
      <c r="GBT97" s="261"/>
      <c r="GBU97" s="261"/>
      <c r="GBV97" s="273"/>
      <c r="GBW97" s="273"/>
      <c r="GBX97"/>
      <c r="GBY97" s="110"/>
      <c r="GBZ97" s="91"/>
      <c r="GCA97" s="261"/>
      <c r="GCB97" s="261"/>
      <c r="GCC97" s="261"/>
      <c r="GCD97" s="273"/>
      <c r="GCE97" s="273"/>
      <c r="GCF97"/>
      <c r="GCG97" s="110"/>
      <c r="GCH97" s="91"/>
      <c r="GCI97" s="261"/>
      <c r="GCJ97" s="261"/>
      <c r="GCK97" s="261"/>
      <c r="GCL97" s="273"/>
      <c r="GCM97" s="273"/>
      <c r="GCN97"/>
      <c r="GCO97" s="110"/>
      <c r="GCP97" s="91"/>
      <c r="GCQ97" s="261"/>
      <c r="GCR97" s="261"/>
      <c r="GCS97" s="261"/>
      <c r="GCT97" s="273"/>
      <c r="GCU97" s="273"/>
      <c r="GCV97"/>
      <c r="GCW97" s="110"/>
      <c r="GCX97" s="91"/>
      <c r="GCY97" s="261"/>
      <c r="GCZ97" s="261"/>
      <c r="GDA97" s="261"/>
      <c r="GDB97" s="273"/>
      <c r="GDC97" s="273"/>
      <c r="GDD97"/>
      <c r="GDE97" s="110"/>
      <c r="GDF97" s="91"/>
      <c r="GDG97" s="261"/>
      <c r="GDH97" s="261"/>
      <c r="GDI97" s="261"/>
      <c r="GDJ97" s="273"/>
      <c r="GDK97" s="273"/>
      <c r="GDL97"/>
      <c r="GDM97" s="110"/>
      <c r="GDN97" s="91"/>
      <c r="GDO97" s="261"/>
      <c r="GDP97" s="261"/>
      <c r="GDQ97" s="261"/>
      <c r="GDR97" s="273"/>
      <c r="GDS97" s="273"/>
      <c r="GDT97"/>
      <c r="GDU97" s="110"/>
      <c r="GDV97" s="91"/>
      <c r="GDW97" s="261"/>
      <c r="GDX97" s="261"/>
      <c r="GDY97" s="261"/>
      <c r="GDZ97" s="273"/>
      <c r="GEA97" s="273"/>
      <c r="GEB97"/>
      <c r="GEC97" s="110"/>
      <c r="GED97" s="91"/>
      <c r="GEE97" s="261"/>
      <c r="GEF97" s="261"/>
      <c r="GEG97" s="261"/>
      <c r="GEH97" s="273"/>
      <c r="GEI97" s="273"/>
      <c r="GEJ97"/>
      <c r="GEK97" s="110"/>
      <c r="GEL97" s="91"/>
      <c r="GEM97" s="261"/>
      <c r="GEN97" s="261"/>
      <c r="GEO97" s="261"/>
      <c r="GEP97" s="273"/>
      <c r="GEQ97" s="273"/>
      <c r="GER97"/>
      <c r="GES97" s="110"/>
      <c r="GET97" s="91"/>
      <c r="GEU97" s="261"/>
      <c r="GEV97" s="261"/>
      <c r="GEW97" s="261"/>
      <c r="GEX97" s="273"/>
      <c r="GEY97" s="273"/>
      <c r="GEZ97"/>
      <c r="GFA97" s="110"/>
      <c r="GFB97" s="91"/>
      <c r="GFC97" s="261"/>
      <c r="GFD97" s="261"/>
      <c r="GFE97" s="261"/>
      <c r="GFF97" s="273"/>
      <c r="GFG97" s="273"/>
      <c r="GFH97"/>
      <c r="GFI97" s="110"/>
      <c r="GFJ97" s="91"/>
      <c r="GFK97" s="261"/>
      <c r="GFL97" s="261"/>
      <c r="GFM97" s="261"/>
      <c r="GFN97" s="273"/>
      <c r="GFO97" s="273"/>
      <c r="GFP97"/>
      <c r="GFQ97" s="110"/>
      <c r="GFR97" s="91"/>
      <c r="GFS97" s="261"/>
      <c r="GFT97" s="261"/>
      <c r="GFU97" s="261"/>
      <c r="GFV97" s="273"/>
      <c r="GFW97" s="273"/>
      <c r="GFX97"/>
      <c r="GFY97" s="110"/>
      <c r="GFZ97" s="91"/>
      <c r="GGA97" s="261"/>
      <c r="GGB97" s="261"/>
      <c r="GGC97" s="261"/>
      <c r="GGD97" s="273"/>
      <c r="GGE97" s="273"/>
      <c r="GGF97"/>
      <c r="GGG97" s="110"/>
      <c r="GGH97" s="91"/>
      <c r="GGI97" s="261"/>
      <c r="GGJ97" s="261"/>
      <c r="GGK97" s="261"/>
      <c r="GGL97" s="273"/>
      <c r="GGM97" s="273"/>
      <c r="GGN97"/>
      <c r="GGO97" s="110"/>
      <c r="GGP97" s="91"/>
      <c r="GGQ97" s="261"/>
      <c r="GGR97" s="261"/>
      <c r="GGS97" s="261"/>
      <c r="GGT97" s="273"/>
      <c r="GGU97" s="273"/>
      <c r="GGV97"/>
      <c r="GGW97" s="110"/>
      <c r="GGX97" s="91"/>
      <c r="GGY97" s="261"/>
      <c r="GGZ97" s="261"/>
      <c r="GHA97" s="261"/>
      <c r="GHB97" s="273"/>
      <c r="GHC97" s="273"/>
      <c r="GHD97"/>
      <c r="GHE97" s="110"/>
      <c r="GHF97" s="91"/>
      <c r="GHG97" s="261"/>
      <c r="GHH97" s="261"/>
      <c r="GHI97" s="261"/>
      <c r="GHJ97" s="273"/>
      <c r="GHK97" s="273"/>
      <c r="GHL97"/>
      <c r="GHM97" s="110"/>
      <c r="GHN97" s="91"/>
      <c r="GHO97" s="261"/>
      <c r="GHP97" s="261"/>
      <c r="GHQ97" s="261"/>
      <c r="GHR97" s="273"/>
      <c r="GHS97" s="273"/>
      <c r="GHT97"/>
      <c r="GHU97" s="110"/>
      <c r="GHV97" s="91"/>
      <c r="GHW97" s="261"/>
      <c r="GHX97" s="261"/>
      <c r="GHY97" s="261"/>
      <c r="GHZ97" s="273"/>
      <c r="GIA97" s="273"/>
      <c r="GIB97"/>
      <c r="GIC97" s="110"/>
      <c r="GID97" s="91"/>
      <c r="GIE97" s="261"/>
      <c r="GIF97" s="261"/>
      <c r="GIG97" s="261"/>
      <c r="GIH97" s="273"/>
      <c r="GII97" s="273"/>
      <c r="GIJ97"/>
      <c r="GIK97" s="110"/>
      <c r="GIL97" s="91"/>
      <c r="GIM97" s="261"/>
      <c r="GIN97" s="261"/>
      <c r="GIO97" s="261"/>
      <c r="GIP97" s="273"/>
      <c r="GIQ97" s="273"/>
      <c r="GIR97"/>
      <c r="GIS97" s="110"/>
      <c r="GIT97" s="91"/>
      <c r="GIU97" s="261"/>
      <c r="GIV97" s="261"/>
      <c r="GIW97" s="261"/>
      <c r="GIX97" s="273"/>
      <c r="GIY97" s="273"/>
      <c r="GIZ97"/>
      <c r="GJA97" s="110"/>
      <c r="GJB97" s="91"/>
      <c r="GJC97" s="261"/>
      <c r="GJD97" s="261"/>
      <c r="GJE97" s="261"/>
      <c r="GJF97" s="273"/>
      <c r="GJG97" s="273"/>
      <c r="GJH97"/>
      <c r="GJI97" s="110"/>
      <c r="GJJ97" s="91"/>
      <c r="GJK97" s="261"/>
      <c r="GJL97" s="261"/>
      <c r="GJM97" s="261"/>
      <c r="GJN97" s="273"/>
      <c r="GJO97" s="273"/>
      <c r="GJP97"/>
      <c r="GJQ97" s="110"/>
      <c r="GJR97" s="91"/>
      <c r="GJS97" s="261"/>
      <c r="GJT97" s="261"/>
      <c r="GJU97" s="261"/>
      <c r="GJV97" s="273"/>
      <c r="GJW97" s="273"/>
      <c r="GJX97"/>
      <c r="GJY97" s="110"/>
      <c r="GJZ97" s="91"/>
      <c r="GKA97" s="261"/>
      <c r="GKB97" s="261"/>
      <c r="GKC97" s="261"/>
      <c r="GKD97" s="273"/>
      <c r="GKE97" s="273"/>
      <c r="GKF97"/>
      <c r="GKG97" s="110"/>
      <c r="GKH97" s="91"/>
      <c r="GKI97" s="261"/>
      <c r="GKJ97" s="261"/>
      <c r="GKK97" s="261"/>
      <c r="GKL97" s="273"/>
      <c r="GKM97" s="273"/>
      <c r="GKN97"/>
      <c r="GKO97" s="110"/>
      <c r="GKP97" s="91"/>
      <c r="GKQ97" s="261"/>
      <c r="GKR97" s="261"/>
      <c r="GKS97" s="261"/>
      <c r="GKT97" s="273"/>
      <c r="GKU97" s="273"/>
      <c r="GKV97"/>
      <c r="GKW97" s="110"/>
      <c r="GKX97" s="91"/>
      <c r="GKY97" s="261"/>
      <c r="GKZ97" s="261"/>
      <c r="GLA97" s="261"/>
      <c r="GLB97" s="273"/>
      <c r="GLC97" s="273"/>
      <c r="GLD97"/>
      <c r="GLE97" s="110"/>
      <c r="GLF97" s="91"/>
      <c r="GLG97" s="261"/>
      <c r="GLH97" s="261"/>
      <c r="GLI97" s="261"/>
      <c r="GLJ97" s="273"/>
      <c r="GLK97" s="273"/>
      <c r="GLL97"/>
      <c r="GLM97" s="110"/>
      <c r="GLN97" s="91"/>
      <c r="GLO97" s="261"/>
      <c r="GLP97" s="261"/>
      <c r="GLQ97" s="261"/>
      <c r="GLR97" s="273"/>
      <c r="GLS97" s="273"/>
      <c r="GLT97"/>
      <c r="GLU97" s="110"/>
      <c r="GLV97" s="91"/>
      <c r="GLW97" s="261"/>
      <c r="GLX97" s="261"/>
      <c r="GLY97" s="261"/>
      <c r="GLZ97" s="273"/>
      <c r="GMA97" s="273"/>
      <c r="GMB97"/>
      <c r="GMC97" s="110"/>
      <c r="GMD97" s="91"/>
      <c r="GME97" s="261"/>
      <c r="GMF97" s="261"/>
      <c r="GMG97" s="261"/>
      <c r="GMH97" s="273"/>
      <c r="GMI97" s="273"/>
      <c r="GMJ97"/>
      <c r="GMK97" s="110"/>
      <c r="GML97" s="91"/>
      <c r="GMM97" s="261"/>
      <c r="GMN97" s="261"/>
      <c r="GMO97" s="261"/>
      <c r="GMP97" s="273"/>
      <c r="GMQ97" s="273"/>
      <c r="GMR97"/>
      <c r="GMS97" s="110"/>
      <c r="GMT97" s="91"/>
      <c r="GMU97" s="261"/>
      <c r="GMV97" s="261"/>
      <c r="GMW97" s="261"/>
      <c r="GMX97" s="273"/>
      <c r="GMY97" s="273"/>
      <c r="GMZ97"/>
      <c r="GNA97" s="110"/>
      <c r="GNB97" s="91"/>
      <c r="GNC97" s="261"/>
      <c r="GND97" s="261"/>
      <c r="GNE97" s="261"/>
      <c r="GNF97" s="273"/>
      <c r="GNG97" s="273"/>
      <c r="GNH97"/>
      <c r="GNI97" s="110"/>
      <c r="GNJ97" s="91"/>
      <c r="GNK97" s="261"/>
      <c r="GNL97" s="261"/>
      <c r="GNM97" s="261"/>
      <c r="GNN97" s="273"/>
      <c r="GNO97" s="273"/>
      <c r="GNP97"/>
      <c r="GNQ97" s="110"/>
      <c r="GNR97" s="91"/>
      <c r="GNS97" s="261"/>
      <c r="GNT97" s="261"/>
      <c r="GNU97" s="261"/>
      <c r="GNV97" s="273"/>
      <c r="GNW97" s="273"/>
      <c r="GNX97"/>
      <c r="GNY97" s="110"/>
      <c r="GNZ97" s="91"/>
      <c r="GOA97" s="261"/>
      <c r="GOB97" s="261"/>
      <c r="GOC97" s="261"/>
      <c r="GOD97" s="273"/>
      <c r="GOE97" s="273"/>
      <c r="GOF97"/>
      <c r="GOG97" s="110"/>
      <c r="GOH97" s="91"/>
      <c r="GOI97" s="261"/>
      <c r="GOJ97" s="261"/>
      <c r="GOK97" s="261"/>
      <c r="GOL97" s="273"/>
      <c r="GOM97" s="273"/>
      <c r="GON97"/>
      <c r="GOO97" s="110"/>
      <c r="GOP97" s="91"/>
      <c r="GOQ97" s="261"/>
      <c r="GOR97" s="261"/>
      <c r="GOS97" s="261"/>
      <c r="GOT97" s="273"/>
      <c r="GOU97" s="273"/>
      <c r="GOV97"/>
      <c r="GOW97" s="110"/>
      <c r="GOX97" s="91"/>
      <c r="GOY97" s="261"/>
      <c r="GOZ97" s="261"/>
      <c r="GPA97" s="261"/>
      <c r="GPB97" s="273"/>
      <c r="GPC97" s="273"/>
      <c r="GPD97"/>
      <c r="GPE97" s="110"/>
      <c r="GPF97" s="91"/>
      <c r="GPG97" s="261"/>
      <c r="GPH97" s="261"/>
      <c r="GPI97" s="261"/>
      <c r="GPJ97" s="273"/>
      <c r="GPK97" s="273"/>
      <c r="GPL97"/>
      <c r="GPM97" s="110"/>
      <c r="GPN97" s="91"/>
      <c r="GPO97" s="261"/>
      <c r="GPP97" s="261"/>
      <c r="GPQ97" s="261"/>
      <c r="GPR97" s="273"/>
      <c r="GPS97" s="273"/>
      <c r="GPT97"/>
      <c r="GPU97" s="110"/>
      <c r="GPV97" s="91"/>
      <c r="GPW97" s="261"/>
      <c r="GPX97" s="261"/>
      <c r="GPY97" s="261"/>
      <c r="GPZ97" s="273"/>
      <c r="GQA97" s="273"/>
      <c r="GQB97"/>
      <c r="GQC97" s="110"/>
      <c r="GQD97" s="91"/>
      <c r="GQE97" s="261"/>
      <c r="GQF97" s="261"/>
      <c r="GQG97" s="261"/>
      <c r="GQH97" s="273"/>
      <c r="GQI97" s="273"/>
      <c r="GQJ97"/>
      <c r="GQK97" s="110"/>
      <c r="GQL97" s="91"/>
      <c r="GQM97" s="261"/>
      <c r="GQN97" s="261"/>
      <c r="GQO97" s="261"/>
      <c r="GQP97" s="273"/>
      <c r="GQQ97" s="273"/>
      <c r="GQR97"/>
      <c r="GQS97" s="110"/>
      <c r="GQT97" s="91"/>
      <c r="GQU97" s="261"/>
      <c r="GQV97" s="261"/>
      <c r="GQW97" s="261"/>
      <c r="GQX97" s="273"/>
      <c r="GQY97" s="273"/>
      <c r="GQZ97"/>
      <c r="GRA97" s="110"/>
      <c r="GRB97" s="91"/>
      <c r="GRC97" s="261"/>
      <c r="GRD97" s="261"/>
      <c r="GRE97" s="261"/>
      <c r="GRF97" s="273"/>
      <c r="GRG97" s="273"/>
      <c r="GRH97"/>
      <c r="GRI97" s="110"/>
      <c r="GRJ97" s="91"/>
      <c r="GRK97" s="261"/>
      <c r="GRL97" s="261"/>
      <c r="GRM97" s="261"/>
      <c r="GRN97" s="273"/>
      <c r="GRO97" s="273"/>
      <c r="GRP97"/>
      <c r="GRQ97" s="110"/>
      <c r="GRR97" s="91"/>
      <c r="GRS97" s="261"/>
      <c r="GRT97" s="261"/>
      <c r="GRU97" s="261"/>
      <c r="GRV97" s="273"/>
      <c r="GRW97" s="273"/>
      <c r="GRX97"/>
      <c r="GRY97" s="110"/>
      <c r="GRZ97" s="91"/>
      <c r="GSA97" s="261"/>
      <c r="GSB97" s="261"/>
      <c r="GSC97" s="261"/>
      <c r="GSD97" s="273"/>
      <c r="GSE97" s="273"/>
      <c r="GSF97"/>
      <c r="GSG97" s="110"/>
      <c r="GSH97" s="91"/>
      <c r="GSI97" s="261"/>
      <c r="GSJ97" s="261"/>
      <c r="GSK97" s="261"/>
      <c r="GSL97" s="273"/>
      <c r="GSM97" s="273"/>
      <c r="GSN97"/>
      <c r="GSO97" s="110"/>
      <c r="GSP97" s="91"/>
      <c r="GSQ97" s="261"/>
      <c r="GSR97" s="261"/>
      <c r="GSS97" s="261"/>
      <c r="GST97" s="273"/>
      <c r="GSU97" s="273"/>
      <c r="GSV97"/>
      <c r="GSW97" s="110"/>
      <c r="GSX97" s="91"/>
      <c r="GSY97" s="261"/>
      <c r="GSZ97" s="261"/>
      <c r="GTA97" s="261"/>
      <c r="GTB97" s="273"/>
      <c r="GTC97" s="273"/>
      <c r="GTD97"/>
      <c r="GTE97" s="110"/>
      <c r="GTF97" s="91"/>
      <c r="GTG97" s="261"/>
      <c r="GTH97" s="261"/>
      <c r="GTI97" s="261"/>
      <c r="GTJ97" s="273"/>
      <c r="GTK97" s="273"/>
      <c r="GTL97"/>
      <c r="GTM97" s="110"/>
      <c r="GTN97" s="91"/>
      <c r="GTO97" s="261"/>
      <c r="GTP97" s="261"/>
      <c r="GTQ97" s="261"/>
      <c r="GTR97" s="273"/>
      <c r="GTS97" s="273"/>
      <c r="GTT97"/>
      <c r="GTU97" s="110"/>
      <c r="GTV97" s="91"/>
      <c r="GTW97" s="261"/>
      <c r="GTX97" s="261"/>
      <c r="GTY97" s="261"/>
      <c r="GTZ97" s="273"/>
      <c r="GUA97" s="273"/>
      <c r="GUB97"/>
      <c r="GUC97" s="110"/>
      <c r="GUD97" s="91"/>
      <c r="GUE97" s="261"/>
      <c r="GUF97" s="261"/>
      <c r="GUG97" s="261"/>
      <c r="GUH97" s="273"/>
      <c r="GUI97" s="273"/>
      <c r="GUJ97"/>
      <c r="GUK97" s="110"/>
      <c r="GUL97" s="91"/>
      <c r="GUM97" s="261"/>
      <c r="GUN97" s="261"/>
      <c r="GUO97" s="261"/>
      <c r="GUP97" s="273"/>
      <c r="GUQ97" s="273"/>
      <c r="GUR97"/>
      <c r="GUS97" s="110"/>
      <c r="GUT97" s="91"/>
      <c r="GUU97" s="261"/>
      <c r="GUV97" s="261"/>
      <c r="GUW97" s="261"/>
      <c r="GUX97" s="273"/>
      <c r="GUY97" s="273"/>
      <c r="GUZ97"/>
      <c r="GVA97" s="110"/>
      <c r="GVB97" s="91"/>
      <c r="GVC97" s="261"/>
      <c r="GVD97" s="261"/>
      <c r="GVE97" s="261"/>
      <c r="GVF97" s="273"/>
      <c r="GVG97" s="273"/>
      <c r="GVH97"/>
      <c r="GVI97" s="110"/>
      <c r="GVJ97" s="91"/>
      <c r="GVK97" s="261"/>
      <c r="GVL97" s="261"/>
      <c r="GVM97" s="261"/>
      <c r="GVN97" s="273"/>
      <c r="GVO97" s="273"/>
      <c r="GVP97"/>
      <c r="GVQ97" s="110"/>
      <c r="GVR97" s="91"/>
      <c r="GVS97" s="261"/>
      <c r="GVT97" s="261"/>
      <c r="GVU97" s="261"/>
      <c r="GVV97" s="273"/>
      <c r="GVW97" s="273"/>
      <c r="GVX97"/>
      <c r="GVY97" s="110"/>
      <c r="GVZ97" s="91"/>
      <c r="GWA97" s="261"/>
      <c r="GWB97" s="261"/>
      <c r="GWC97" s="261"/>
      <c r="GWD97" s="273"/>
      <c r="GWE97" s="273"/>
      <c r="GWF97"/>
      <c r="GWG97" s="110"/>
      <c r="GWH97" s="91"/>
      <c r="GWI97" s="261"/>
      <c r="GWJ97" s="261"/>
      <c r="GWK97" s="261"/>
      <c r="GWL97" s="273"/>
      <c r="GWM97" s="273"/>
      <c r="GWN97"/>
      <c r="GWO97" s="110"/>
      <c r="GWP97" s="91"/>
      <c r="GWQ97" s="261"/>
      <c r="GWR97" s="261"/>
      <c r="GWS97" s="261"/>
      <c r="GWT97" s="273"/>
      <c r="GWU97" s="273"/>
      <c r="GWV97"/>
      <c r="GWW97" s="110"/>
      <c r="GWX97" s="91"/>
      <c r="GWY97" s="261"/>
      <c r="GWZ97" s="261"/>
      <c r="GXA97" s="261"/>
      <c r="GXB97" s="273"/>
      <c r="GXC97" s="273"/>
      <c r="GXD97"/>
      <c r="GXE97" s="110"/>
      <c r="GXF97" s="91"/>
      <c r="GXG97" s="261"/>
      <c r="GXH97" s="261"/>
      <c r="GXI97" s="261"/>
      <c r="GXJ97" s="273"/>
      <c r="GXK97" s="273"/>
      <c r="GXL97"/>
      <c r="GXM97" s="110"/>
      <c r="GXN97" s="91"/>
      <c r="GXO97" s="261"/>
      <c r="GXP97" s="261"/>
      <c r="GXQ97" s="261"/>
      <c r="GXR97" s="273"/>
      <c r="GXS97" s="273"/>
      <c r="GXT97"/>
      <c r="GXU97" s="110"/>
      <c r="GXV97" s="91"/>
      <c r="GXW97" s="261"/>
      <c r="GXX97" s="261"/>
      <c r="GXY97" s="261"/>
      <c r="GXZ97" s="273"/>
      <c r="GYA97" s="273"/>
      <c r="GYB97"/>
      <c r="GYC97" s="110"/>
      <c r="GYD97" s="91"/>
      <c r="GYE97" s="261"/>
      <c r="GYF97" s="261"/>
      <c r="GYG97" s="261"/>
      <c r="GYH97" s="273"/>
      <c r="GYI97" s="273"/>
      <c r="GYJ97"/>
      <c r="GYK97" s="110"/>
      <c r="GYL97" s="91"/>
      <c r="GYM97" s="261"/>
      <c r="GYN97" s="261"/>
      <c r="GYO97" s="261"/>
      <c r="GYP97" s="273"/>
      <c r="GYQ97" s="273"/>
      <c r="GYR97"/>
      <c r="GYS97" s="110"/>
      <c r="GYT97" s="91"/>
      <c r="GYU97" s="261"/>
      <c r="GYV97" s="261"/>
      <c r="GYW97" s="261"/>
      <c r="GYX97" s="273"/>
      <c r="GYY97" s="273"/>
      <c r="GYZ97"/>
      <c r="GZA97" s="110"/>
      <c r="GZB97" s="91"/>
      <c r="GZC97" s="261"/>
      <c r="GZD97" s="261"/>
      <c r="GZE97" s="261"/>
      <c r="GZF97" s="273"/>
      <c r="GZG97" s="273"/>
      <c r="GZH97"/>
      <c r="GZI97" s="110"/>
      <c r="GZJ97" s="91"/>
      <c r="GZK97" s="261"/>
      <c r="GZL97" s="261"/>
      <c r="GZM97" s="261"/>
      <c r="GZN97" s="273"/>
      <c r="GZO97" s="273"/>
      <c r="GZP97"/>
      <c r="GZQ97" s="110"/>
      <c r="GZR97" s="91"/>
      <c r="GZS97" s="261"/>
      <c r="GZT97" s="261"/>
      <c r="GZU97" s="261"/>
      <c r="GZV97" s="273"/>
      <c r="GZW97" s="273"/>
      <c r="GZX97"/>
      <c r="GZY97" s="110"/>
      <c r="GZZ97" s="91"/>
      <c r="HAA97" s="261"/>
      <c r="HAB97" s="261"/>
      <c r="HAC97" s="261"/>
      <c r="HAD97" s="273"/>
      <c r="HAE97" s="273"/>
      <c r="HAF97"/>
      <c r="HAG97" s="110"/>
      <c r="HAH97" s="91"/>
      <c r="HAI97" s="261"/>
      <c r="HAJ97" s="261"/>
      <c r="HAK97" s="261"/>
      <c r="HAL97" s="273"/>
      <c r="HAM97" s="273"/>
      <c r="HAN97"/>
      <c r="HAO97" s="110"/>
      <c r="HAP97" s="91"/>
      <c r="HAQ97" s="261"/>
      <c r="HAR97" s="261"/>
      <c r="HAS97" s="261"/>
      <c r="HAT97" s="273"/>
      <c r="HAU97" s="273"/>
      <c r="HAV97"/>
      <c r="HAW97" s="110"/>
      <c r="HAX97" s="91"/>
      <c r="HAY97" s="261"/>
      <c r="HAZ97" s="261"/>
      <c r="HBA97" s="261"/>
      <c r="HBB97" s="273"/>
      <c r="HBC97" s="273"/>
      <c r="HBD97"/>
      <c r="HBE97" s="110"/>
      <c r="HBF97" s="91"/>
      <c r="HBG97" s="261"/>
      <c r="HBH97" s="261"/>
      <c r="HBI97" s="261"/>
      <c r="HBJ97" s="273"/>
      <c r="HBK97" s="273"/>
      <c r="HBL97"/>
      <c r="HBM97" s="110"/>
      <c r="HBN97" s="91"/>
      <c r="HBO97" s="261"/>
      <c r="HBP97" s="261"/>
      <c r="HBQ97" s="261"/>
      <c r="HBR97" s="273"/>
      <c r="HBS97" s="273"/>
      <c r="HBT97"/>
      <c r="HBU97" s="110"/>
      <c r="HBV97" s="91"/>
      <c r="HBW97" s="261"/>
      <c r="HBX97" s="261"/>
      <c r="HBY97" s="261"/>
      <c r="HBZ97" s="273"/>
      <c r="HCA97" s="273"/>
      <c r="HCB97"/>
      <c r="HCC97" s="110"/>
      <c r="HCD97" s="91"/>
      <c r="HCE97" s="261"/>
      <c r="HCF97" s="261"/>
      <c r="HCG97" s="261"/>
      <c r="HCH97" s="273"/>
      <c r="HCI97" s="273"/>
      <c r="HCJ97"/>
      <c r="HCK97" s="110"/>
      <c r="HCL97" s="91"/>
      <c r="HCM97" s="261"/>
      <c r="HCN97" s="261"/>
      <c r="HCO97" s="261"/>
      <c r="HCP97" s="273"/>
      <c r="HCQ97" s="273"/>
      <c r="HCR97"/>
      <c r="HCS97" s="110"/>
      <c r="HCT97" s="91"/>
      <c r="HCU97" s="261"/>
      <c r="HCV97" s="261"/>
      <c r="HCW97" s="261"/>
      <c r="HCX97" s="273"/>
      <c r="HCY97" s="273"/>
      <c r="HCZ97"/>
      <c r="HDA97" s="110"/>
      <c r="HDB97" s="91"/>
      <c r="HDC97" s="261"/>
      <c r="HDD97" s="261"/>
      <c r="HDE97" s="261"/>
      <c r="HDF97" s="273"/>
      <c r="HDG97" s="273"/>
      <c r="HDH97"/>
      <c r="HDI97" s="110"/>
      <c r="HDJ97" s="91"/>
      <c r="HDK97" s="261"/>
      <c r="HDL97" s="261"/>
      <c r="HDM97" s="261"/>
      <c r="HDN97" s="273"/>
      <c r="HDO97" s="273"/>
      <c r="HDP97"/>
      <c r="HDQ97" s="110"/>
      <c r="HDR97" s="91"/>
      <c r="HDS97" s="261"/>
      <c r="HDT97" s="261"/>
      <c r="HDU97" s="261"/>
      <c r="HDV97" s="273"/>
      <c r="HDW97" s="273"/>
      <c r="HDX97"/>
      <c r="HDY97" s="110"/>
      <c r="HDZ97" s="91"/>
      <c r="HEA97" s="261"/>
      <c r="HEB97" s="261"/>
      <c r="HEC97" s="261"/>
      <c r="HED97" s="273"/>
      <c r="HEE97" s="273"/>
      <c r="HEF97"/>
      <c r="HEG97" s="110"/>
      <c r="HEH97" s="91"/>
      <c r="HEI97" s="261"/>
      <c r="HEJ97" s="261"/>
      <c r="HEK97" s="261"/>
      <c r="HEL97" s="273"/>
      <c r="HEM97" s="273"/>
      <c r="HEN97"/>
      <c r="HEO97" s="110"/>
      <c r="HEP97" s="91"/>
      <c r="HEQ97" s="261"/>
      <c r="HER97" s="261"/>
      <c r="HES97" s="261"/>
      <c r="HET97" s="273"/>
      <c r="HEU97" s="273"/>
      <c r="HEV97"/>
      <c r="HEW97" s="110"/>
      <c r="HEX97" s="91"/>
      <c r="HEY97" s="261"/>
      <c r="HEZ97" s="261"/>
      <c r="HFA97" s="261"/>
      <c r="HFB97" s="273"/>
      <c r="HFC97" s="273"/>
      <c r="HFD97"/>
      <c r="HFE97" s="110"/>
      <c r="HFF97" s="91"/>
      <c r="HFG97" s="261"/>
      <c r="HFH97" s="261"/>
      <c r="HFI97" s="261"/>
      <c r="HFJ97" s="273"/>
      <c r="HFK97" s="273"/>
      <c r="HFL97"/>
      <c r="HFM97" s="110"/>
      <c r="HFN97" s="91"/>
      <c r="HFO97" s="261"/>
      <c r="HFP97" s="261"/>
      <c r="HFQ97" s="261"/>
      <c r="HFR97" s="273"/>
      <c r="HFS97" s="273"/>
      <c r="HFT97"/>
      <c r="HFU97" s="110"/>
      <c r="HFV97" s="91"/>
      <c r="HFW97" s="261"/>
      <c r="HFX97" s="261"/>
      <c r="HFY97" s="261"/>
      <c r="HFZ97" s="273"/>
      <c r="HGA97" s="273"/>
      <c r="HGB97"/>
      <c r="HGC97" s="110"/>
      <c r="HGD97" s="91"/>
      <c r="HGE97" s="261"/>
      <c r="HGF97" s="261"/>
      <c r="HGG97" s="261"/>
      <c r="HGH97" s="273"/>
      <c r="HGI97" s="273"/>
      <c r="HGJ97"/>
      <c r="HGK97" s="110"/>
      <c r="HGL97" s="91"/>
      <c r="HGM97" s="261"/>
      <c r="HGN97" s="261"/>
      <c r="HGO97" s="261"/>
      <c r="HGP97" s="273"/>
      <c r="HGQ97" s="273"/>
      <c r="HGR97"/>
      <c r="HGS97" s="110"/>
      <c r="HGT97" s="91"/>
      <c r="HGU97" s="261"/>
      <c r="HGV97" s="261"/>
      <c r="HGW97" s="261"/>
      <c r="HGX97" s="273"/>
      <c r="HGY97" s="273"/>
      <c r="HGZ97"/>
      <c r="HHA97" s="110"/>
      <c r="HHB97" s="91"/>
      <c r="HHC97" s="261"/>
      <c r="HHD97" s="261"/>
      <c r="HHE97" s="261"/>
      <c r="HHF97" s="273"/>
      <c r="HHG97" s="273"/>
      <c r="HHH97"/>
      <c r="HHI97" s="110"/>
      <c r="HHJ97" s="91"/>
      <c r="HHK97" s="261"/>
      <c r="HHL97" s="261"/>
      <c r="HHM97" s="261"/>
      <c r="HHN97" s="273"/>
      <c r="HHO97" s="273"/>
      <c r="HHP97"/>
      <c r="HHQ97" s="110"/>
      <c r="HHR97" s="91"/>
      <c r="HHS97" s="261"/>
      <c r="HHT97" s="261"/>
      <c r="HHU97" s="261"/>
      <c r="HHV97" s="273"/>
      <c r="HHW97" s="273"/>
      <c r="HHX97"/>
      <c r="HHY97" s="110"/>
      <c r="HHZ97" s="91"/>
      <c r="HIA97" s="261"/>
      <c r="HIB97" s="261"/>
      <c r="HIC97" s="261"/>
      <c r="HID97" s="273"/>
      <c r="HIE97" s="273"/>
      <c r="HIF97"/>
      <c r="HIG97" s="110"/>
      <c r="HIH97" s="91"/>
      <c r="HII97" s="261"/>
      <c r="HIJ97" s="261"/>
      <c r="HIK97" s="261"/>
      <c r="HIL97" s="273"/>
      <c r="HIM97" s="273"/>
      <c r="HIN97"/>
      <c r="HIO97" s="110"/>
      <c r="HIP97" s="91"/>
      <c r="HIQ97" s="261"/>
      <c r="HIR97" s="261"/>
      <c r="HIS97" s="261"/>
      <c r="HIT97" s="273"/>
      <c r="HIU97" s="273"/>
      <c r="HIV97"/>
      <c r="HIW97" s="110"/>
      <c r="HIX97" s="91"/>
      <c r="HIY97" s="261"/>
      <c r="HIZ97" s="261"/>
      <c r="HJA97" s="261"/>
      <c r="HJB97" s="273"/>
      <c r="HJC97" s="273"/>
      <c r="HJD97"/>
      <c r="HJE97" s="110"/>
      <c r="HJF97" s="91"/>
      <c r="HJG97" s="261"/>
      <c r="HJH97" s="261"/>
      <c r="HJI97" s="261"/>
      <c r="HJJ97" s="273"/>
      <c r="HJK97" s="273"/>
      <c r="HJL97"/>
      <c r="HJM97" s="110"/>
      <c r="HJN97" s="91"/>
      <c r="HJO97" s="261"/>
      <c r="HJP97" s="261"/>
      <c r="HJQ97" s="261"/>
      <c r="HJR97" s="273"/>
      <c r="HJS97" s="273"/>
      <c r="HJT97"/>
      <c r="HJU97" s="110"/>
      <c r="HJV97" s="91"/>
      <c r="HJW97" s="261"/>
      <c r="HJX97" s="261"/>
      <c r="HJY97" s="261"/>
      <c r="HJZ97" s="273"/>
      <c r="HKA97" s="273"/>
      <c r="HKB97"/>
      <c r="HKC97" s="110"/>
      <c r="HKD97" s="91"/>
      <c r="HKE97" s="261"/>
      <c r="HKF97" s="261"/>
      <c r="HKG97" s="261"/>
      <c r="HKH97" s="273"/>
      <c r="HKI97" s="273"/>
      <c r="HKJ97"/>
      <c r="HKK97" s="110"/>
      <c r="HKL97" s="91"/>
      <c r="HKM97" s="261"/>
      <c r="HKN97" s="261"/>
      <c r="HKO97" s="261"/>
      <c r="HKP97" s="273"/>
      <c r="HKQ97" s="273"/>
      <c r="HKR97"/>
      <c r="HKS97" s="110"/>
      <c r="HKT97" s="91"/>
      <c r="HKU97" s="261"/>
      <c r="HKV97" s="261"/>
      <c r="HKW97" s="261"/>
      <c r="HKX97" s="273"/>
      <c r="HKY97" s="273"/>
      <c r="HKZ97"/>
      <c r="HLA97" s="110"/>
      <c r="HLB97" s="91"/>
      <c r="HLC97" s="261"/>
      <c r="HLD97" s="261"/>
      <c r="HLE97" s="261"/>
      <c r="HLF97" s="273"/>
      <c r="HLG97" s="273"/>
      <c r="HLH97"/>
      <c r="HLI97" s="110"/>
      <c r="HLJ97" s="91"/>
      <c r="HLK97" s="261"/>
      <c r="HLL97" s="261"/>
      <c r="HLM97" s="261"/>
      <c r="HLN97" s="273"/>
      <c r="HLO97" s="273"/>
      <c r="HLP97"/>
      <c r="HLQ97" s="110"/>
      <c r="HLR97" s="91"/>
      <c r="HLS97" s="261"/>
      <c r="HLT97" s="261"/>
      <c r="HLU97" s="261"/>
      <c r="HLV97" s="273"/>
      <c r="HLW97" s="273"/>
      <c r="HLX97"/>
      <c r="HLY97" s="110"/>
      <c r="HLZ97" s="91"/>
      <c r="HMA97" s="261"/>
      <c r="HMB97" s="261"/>
      <c r="HMC97" s="261"/>
      <c r="HMD97" s="273"/>
      <c r="HME97" s="273"/>
      <c r="HMF97"/>
      <c r="HMG97" s="110"/>
      <c r="HMH97" s="91"/>
      <c r="HMI97" s="261"/>
      <c r="HMJ97" s="261"/>
      <c r="HMK97" s="261"/>
      <c r="HML97" s="273"/>
      <c r="HMM97" s="273"/>
      <c r="HMN97"/>
      <c r="HMO97" s="110"/>
      <c r="HMP97" s="91"/>
      <c r="HMQ97" s="261"/>
      <c r="HMR97" s="261"/>
      <c r="HMS97" s="261"/>
      <c r="HMT97" s="273"/>
      <c r="HMU97" s="273"/>
      <c r="HMV97"/>
      <c r="HMW97" s="110"/>
      <c r="HMX97" s="91"/>
      <c r="HMY97" s="261"/>
      <c r="HMZ97" s="261"/>
      <c r="HNA97" s="261"/>
      <c r="HNB97" s="273"/>
      <c r="HNC97" s="273"/>
      <c r="HND97"/>
      <c r="HNE97" s="110"/>
      <c r="HNF97" s="91"/>
      <c r="HNG97" s="261"/>
      <c r="HNH97" s="261"/>
      <c r="HNI97" s="261"/>
      <c r="HNJ97" s="273"/>
      <c r="HNK97" s="273"/>
      <c r="HNL97"/>
      <c r="HNM97" s="110"/>
      <c r="HNN97" s="91"/>
      <c r="HNO97" s="261"/>
      <c r="HNP97" s="261"/>
      <c r="HNQ97" s="261"/>
      <c r="HNR97" s="273"/>
      <c r="HNS97" s="273"/>
      <c r="HNT97"/>
      <c r="HNU97" s="110"/>
      <c r="HNV97" s="91"/>
      <c r="HNW97" s="261"/>
      <c r="HNX97" s="261"/>
      <c r="HNY97" s="261"/>
      <c r="HNZ97" s="273"/>
      <c r="HOA97" s="273"/>
      <c r="HOB97"/>
      <c r="HOC97" s="110"/>
      <c r="HOD97" s="91"/>
      <c r="HOE97" s="261"/>
      <c r="HOF97" s="261"/>
      <c r="HOG97" s="261"/>
      <c r="HOH97" s="273"/>
      <c r="HOI97" s="273"/>
      <c r="HOJ97"/>
      <c r="HOK97" s="110"/>
      <c r="HOL97" s="91"/>
      <c r="HOM97" s="261"/>
      <c r="HON97" s="261"/>
      <c r="HOO97" s="261"/>
      <c r="HOP97" s="273"/>
      <c r="HOQ97" s="273"/>
      <c r="HOR97"/>
      <c r="HOS97" s="110"/>
      <c r="HOT97" s="91"/>
      <c r="HOU97" s="261"/>
      <c r="HOV97" s="261"/>
      <c r="HOW97" s="261"/>
      <c r="HOX97" s="273"/>
      <c r="HOY97" s="273"/>
      <c r="HOZ97"/>
      <c r="HPA97" s="110"/>
      <c r="HPB97" s="91"/>
      <c r="HPC97" s="261"/>
      <c r="HPD97" s="261"/>
      <c r="HPE97" s="261"/>
      <c r="HPF97" s="273"/>
      <c r="HPG97" s="273"/>
      <c r="HPH97"/>
      <c r="HPI97" s="110"/>
      <c r="HPJ97" s="91"/>
      <c r="HPK97" s="261"/>
      <c r="HPL97" s="261"/>
      <c r="HPM97" s="261"/>
      <c r="HPN97" s="273"/>
      <c r="HPO97" s="273"/>
      <c r="HPP97"/>
      <c r="HPQ97" s="110"/>
      <c r="HPR97" s="91"/>
      <c r="HPS97" s="261"/>
      <c r="HPT97" s="261"/>
      <c r="HPU97" s="261"/>
      <c r="HPV97" s="273"/>
      <c r="HPW97" s="273"/>
      <c r="HPX97"/>
      <c r="HPY97" s="110"/>
      <c r="HPZ97" s="91"/>
      <c r="HQA97" s="261"/>
      <c r="HQB97" s="261"/>
      <c r="HQC97" s="261"/>
      <c r="HQD97" s="273"/>
      <c r="HQE97" s="273"/>
      <c r="HQF97"/>
      <c r="HQG97" s="110"/>
      <c r="HQH97" s="91"/>
      <c r="HQI97" s="261"/>
      <c r="HQJ97" s="261"/>
      <c r="HQK97" s="261"/>
      <c r="HQL97" s="273"/>
      <c r="HQM97" s="273"/>
      <c r="HQN97"/>
      <c r="HQO97" s="110"/>
      <c r="HQP97" s="91"/>
      <c r="HQQ97" s="261"/>
      <c r="HQR97" s="261"/>
      <c r="HQS97" s="261"/>
      <c r="HQT97" s="273"/>
      <c r="HQU97" s="273"/>
      <c r="HQV97"/>
      <c r="HQW97" s="110"/>
      <c r="HQX97" s="91"/>
      <c r="HQY97" s="261"/>
      <c r="HQZ97" s="261"/>
      <c r="HRA97" s="261"/>
      <c r="HRB97" s="273"/>
      <c r="HRC97" s="273"/>
      <c r="HRD97"/>
      <c r="HRE97" s="110"/>
      <c r="HRF97" s="91"/>
      <c r="HRG97" s="261"/>
      <c r="HRH97" s="261"/>
      <c r="HRI97" s="261"/>
      <c r="HRJ97" s="273"/>
      <c r="HRK97" s="273"/>
      <c r="HRL97"/>
      <c r="HRM97" s="110"/>
      <c r="HRN97" s="91"/>
      <c r="HRO97" s="261"/>
      <c r="HRP97" s="261"/>
      <c r="HRQ97" s="261"/>
      <c r="HRR97" s="273"/>
      <c r="HRS97" s="273"/>
      <c r="HRT97"/>
      <c r="HRU97" s="110"/>
      <c r="HRV97" s="91"/>
      <c r="HRW97" s="261"/>
      <c r="HRX97" s="261"/>
      <c r="HRY97" s="261"/>
      <c r="HRZ97" s="273"/>
      <c r="HSA97" s="273"/>
      <c r="HSB97"/>
      <c r="HSC97" s="110"/>
      <c r="HSD97" s="91"/>
      <c r="HSE97" s="261"/>
      <c r="HSF97" s="261"/>
      <c r="HSG97" s="261"/>
      <c r="HSH97" s="273"/>
      <c r="HSI97" s="273"/>
      <c r="HSJ97"/>
      <c r="HSK97" s="110"/>
      <c r="HSL97" s="91"/>
      <c r="HSM97" s="261"/>
      <c r="HSN97" s="261"/>
      <c r="HSO97" s="261"/>
      <c r="HSP97" s="273"/>
      <c r="HSQ97" s="273"/>
      <c r="HSR97"/>
      <c r="HSS97" s="110"/>
      <c r="HST97" s="91"/>
      <c r="HSU97" s="261"/>
      <c r="HSV97" s="261"/>
      <c r="HSW97" s="261"/>
      <c r="HSX97" s="273"/>
      <c r="HSY97" s="273"/>
      <c r="HSZ97"/>
      <c r="HTA97" s="110"/>
      <c r="HTB97" s="91"/>
      <c r="HTC97" s="261"/>
      <c r="HTD97" s="261"/>
      <c r="HTE97" s="261"/>
      <c r="HTF97" s="273"/>
      <c r="HTG97" s="273"/>
      <c r="HTH97"/>
      <c r="HTI97" s="110"/>
      <c r="HTJ97" s="91"/>
      <c r="HTK97" s="261"/>
      <c r="HTL97" s="261"/>
      <c r="HTM97" s="261"/>
      <c r="HTN97" s="273"/>
      <c r="HTO97" s="273"/>
      <c r="HTP97"/>
      <c r="HTQ97" s="110"/>
      <c r="HTR97" s="91"/>
      <c r="HTS97" s="261"/>
      <c r="HTT97" s="261"/>
      <c r="HTU97" s="261"/>
      <c r="HTV97" s="273"/>
      <c r="HTW97" s="273"/>
      <c r="HTX97"/>
      <c r="HTY97" s="110"/>
      <c r="HTZ97" s="91"/>
      <c r="HUA97" s="261"/>
      <c r="HUB97" s="261"/>
      <c r="HUC97" s="261"/>
      <c r="HUD97" s="273"/>
      <c r="HUE97" s="273"/>
      <c r="HUF97"/>
      <c r="HUG97" s="110"/>
      <c r="HUH97" s="91"/>
      <c r="HUI97" s="261"/>
      <c r="HUJ97" s="261"/>
      <c r="HUK97" s="261"/>
      <c r="HUL97" s="273"/>
      <c r="HUM97" s="273"/>
      <c r="HUN97"/>
      <c r="HUO97" s="110"/>
      <c r="HUP97" s="91"/>
      <c r="HUQ97" s="261"/>
      <c r="HUR97" s="261"/>
      <c r="HUS97" s="261"/>
      <c r="HUT97" s="273"/>
      <c r="HUU97" s="273"/>
      <c r="HUV97"/>
      <c r="HUW97" s="110"/>
      <c r="HUX97" s="91"/>
      <c r="HUY97" s="261"/>
      <c r="HUZ97" s="261"/>
      <c r="HVA97" s="261"/>
      <c r="HVB97" s="273"/>
      <c r="HVC97" s="273"/>
      <c r="HVD97"/>
      <c r="HVE97" s="110"/>
      <c r="HVF97" s="91"/>
      <c r="HVG97" s="261"/>
      <c r="HVH97" s="261"/>
      <c r="HVI97" s="261"/>
      <c r="HVJ97" s="273"/>
      <c r="HVK97" s="273"/>
      <c r="HVL97"/>
      <c r="HVM97" s="110"/>
      <c r="HVN97" s="91"/>
      <c r="HVO97" s="261"/>
      <c r="HVP97" s="261"/>
      <c r="HVQ97" s="261"/>
      <c r="HVR97" s="273"/>
      <c r="HVS97" s="273"/>
      <c r="HVT97"/>
      <c r="HVU97" s="110"/>
      <c r="HVV97" s="91"/>
      <c r="HVW97" s="261"/>
      <c r="HVX97" s="261"/>
      <c r="HVY97" s="261"/>
      <c r="HVZ97" s="273"/>
      <c r="HWA97" s="273"/>
      <c r="HWB97"/>
      <c r="HWC97" s="110"/>
      <c r="HWD97" s="91"/>
      <c r="HWE97" s="261"/>
      <c r="HWF97" s="261"/>
      <c r="HWG97" s="261"/>
      <c r="HWH97" s="273"/>
      <c r="HWI97" s="273"/>
      <c r="HWJ97"/>
      <c r="HWK97" s="110"/>
      <c r="HWL97" s="91"/>
      <c r="HWM97" s="261"/>
      <c r="HWN97" s="261"/>
      <c r="HWO97" s="261"/>
      <c r="HWP97" s="273"/>
      <c r="HWQ97" s="273"/>
      <c r="HWR97"/>
      <c r="HWS97" s="110"/>
      <c r="HWT97" s="91"/>
      <c r="HWU97" s="261"/>
      <c r="HWV97" s="261"/>
      <c r="HWW97" s="261"/>
      <c r="HWX97" s="273"/>
      <c r="HWY97" s="273"/>
      <c r="HWZ97"/>
      <c r="HXA97" s="110"/>
      <c r="HXB97" s="91"/>
      <c r="HXC97" s="261"/>
      <c r="HXD97" s="261"/>
      <c r="HXE97" s="261"/>
      <c r="HXF97" s="273"/>
      <c r="HXG97" s="273"/>
      <c r="HXH97"/>
      <c r="HXI97" s="110"/>
      <c r="HXJ97" s="91"/>
      <c r="HXK97" s="261"/>
      <c r="HXL97" s="261"/>
      <c r="HXM97" s="261"/>
      <c r="HXN97" s="273"/>
      <c r="HXO97" s="273"/>
      <c r="HXP97"/>
      <c r="HXQ97" s="110"/>
      <c r="HXR97" s="91"/>
      <c r="HXS97" s="261"/>
      <c r="HXT97" s="261"/>
      <c r="HXU97" s="261"/>
      <c r="HXV97" s="273"/>
      <c r="HXW97" s="273"/>
      <c r="HXX97"/>
      <c r="HXY97" s="110"/>
      <c r="HXZ97" s="91"/>
      <c r="HYA97" s="261"/>
      <c r="HYB97" s="261"/>
      <c r="HYC97" s="261"/>
      <c r="HYD97" s="273"/>
      <c r="HYE97" s="273"/>
      <c r="HYF97"/>
      <c r="HYG97" s="110"/>
      <c r="HYH97" s="91"/>
      <c r="HYI97" s="261"/>
      <c r="HYJ97" s="261"/>
      <c r="HYK97" s="261"/>
      <c r="HYL97" s="273"/>
      <c r="HYM97" s="273"/>
      <c r="HYN97"/>
      <c r="HYO97" s="110"/>
      <c r="HYP97" s="91"/>
      <c r="HYQ97" s="261"/>
      <c r="HYR97" s="261"/>
      <c r="HYS97" s="261"/>
      <c r="HYT97" s="273"/>
      <c r="HYU97" s="273"/>
      <c r="HYV97"/>
      <c r="HYW97" s="110"/>
      <c r="HYX97" s="91"/>
      <c r="HYY97" s="261"/>
      <c r="HYZ97" s="261"/>
      <c r="HZA97" s="261"/>
      <c r="HZB97" s="273"/>
      <c r="HZC97" s="273"/>
      <c r="HZD97"/>
      <c r="HZE97" s="110"/>
      <c r="HZF97" s="91"/>
      <c r="HZG97" s="261"/>
      <c r="HZH97" s="261"/>
      <c r="HZI97" s="261"/>
      <c r="HZJ97" s="273"/>
      <c r="HZK97" s="273"/>
      <c r="HZL97"/>
      <c r="HZM97" s="110"/>
      <c r="HZN97" s="91"/>
      <c r="HZO97" s="261"/>
      <c r="HZP97" s="261"/>
      <c r="HZQ97" s="261"/>
      <c r="HZR97" s="273"/>
      <c r="HZS97" s="273"/>
      <c r="HZT97"/>
      <c r="HZU97" s="110"/>
      <c r="HZV97" s="91"/>
      <c r="HZW97" s="261"/>
      <c r="HZX97" s="261"/>
      <c r="HZY97" s="261"/>
      <c r="HZZ97" s="273"/>
      <c r="IAA97" s="273"/>
      <c r="IAB97"/>
      <c r="IAC97" s="110"/>
      <c r="IAD97" s="91"/>
      <c r="IAE97" s="261"/>
      <c r="IAF97" s="261"/>
      <c r="IAG97" s="261"/>
      <c r="IAH97" s="273"/>
      <c r="IAI97" s="273"/>
      <c r="IAJ97"/>
      <c r="IAK97" s="110"/>
      <c r="IAL97" s="91"/>
      <c r="IAM97" s="261"/>
      <c r="IAN97" s="261"/>
      <c r="IAO97" s="261"/>
      <c r="IAP97" s="273"/>
      <c r="IAQ97" s="273"/>
      <c r="IAR97"/>
      <c r="IAS97" s="110"/>
      <c r="IAT97" s="91"/>
      <c r="IAU97" s="261"/>
      <c r="IAV97" s="261"/>
      <c r="IAW97" s="261"/>
      <c r="IAX97" s="273"/>
      <c r="IAY97" s="273"/>
      <c r="IAZ97"/>
      <c r="IBA97" s="110"/>
      <c r="IBB97" s="91"/>
      <c r="IBC97" s="261"/>
      <c r="IBD97" s="261"/>
      <c r="IBE97" s="261"/>
      <c r="IBF97" s="273"/>
      <c r="IBG97" s="273"/>
      <c r="IBH97"/>
      <c r="IBI97" s="110"/>
      <c r="IBJ97" s="91"/>
      <c r="IBK97" s="261"/>
      <c r="IBL97" s="261"/>
      <c r="IBM97" s="261"/>
      <c r="IBN97" s="273"/>
      <c r="IBO97" s="273"/>
      <c r="IBP97"/>
      <c r="IBQ97" s="110"/>
      <c r="IBR97" s="91"/>
      <c r="IBS97" s="261"/>
      <c r="IBT97" s="261"/>
      <c r="IBU97" s="261"/>
      <c r="IBV97" s="273"/>
      <c r="IBW97" s="273"/>
      <c r="IBX97"/>
      <c r="IBY97" s="110"/>
      <c r="IBZ97" s="91"/>
      <c r="ICA97" s="261"/>
      <c r="ICB97" s="261"/>
      <c r="ICC97" s="261"/>
      <c r="ICD97" s="273"/>
      <c r="ICE97" s="273"/>
      <c r="ICF97"/>
      <c r="ICG97" s="110"/>
      <c r="ICH97" s="91"/>
      <c r="ICI97" s="261"/>
      <c r="ICJ97" s="261"/>
      <c r="ICK97" s="261"/>
      <c r="ICL97" s="273"/>
      <c r="ICM97" s="273"/>
      <c r="ICN97"/>
      <c r="ICO97" s="110"/>
      <c r="ICP97" s="91"/>
      <c r="ICQ97" s="261"/>
      <c r="ICR97" s="261"/>
      <c r="ICS97" s="261"/>
      <c r="ICT97" s="273"/>
      <c r="ICU97" s="273"/>
      <c r="ICV97"/>
      <c r="ICW97" s="110"/>
      <c r="ICX97" s="91"/>
      <c r="ICY97" s="261"/>
      <c r="ICZ97" s="261"/>
      <c r="IDA97" s="261"/>
      <c r="IDB97" s="273"/>
      <c r="IDC97" s="273"/>
      <c r="IDD97"/>
      <c r="IDE97" s="110"/>
      <c r="IDF97" s="91"/>
      <c r="IDG97" s="261"/>
      <c r="IDH97" s="261"/>
      <c r="IDI97" s="261"/>
      <c r="IDJ97" s="273"/>
      <c r="IDK97" s="273"/>
      <c r="IDL97"/>
      <c r="IDM97" s="110"/>
      <c r="IDN97" s="91"/>
      <c r="IDO97" s="261"/>
      <c r="IDP97" s="261"/>
      <c r="IDQ97" s="261"/>
      <c r="IDR97" s="273"/>
      <c r="IDS97" s="273"/>
      <c r="IDT97"/>
      <c r="IDU97" s="110"/>
      <c r="IDV97" s="91"/>
      <c r="IDW97" s="261"/>
      <c r="IDX97" s="261"/>
      <c r="IDY97" s="261"/>
      <c r="IDZ97" s="273"/>
      <c r="IEA97" s="273"/>
      <c r="IEB97"/>
      <c r="IEC97" s="110"/>
      <c r="IED97" s="91"/>
      <c r="IEE97" s="261"/>
      <c r="IEF97" s="261"/>
      <c r="IEG97" s="261"/>
      <c r="IEH97" s="273"/>
      <c r="IEI97" s="273"/>
      <c r="IEJ97"/>
      <c r="IEK97" s="110"/>
      <c r="IEL97" s="91"/>
      <c r="IEM97" s="261"/>
      <c r="IEN97" s="261"/>
      <c r="IEO97" s="261"/>
      <c r="IEP97" s="273"/>
      <c r="IEQ97" s="273"/>
      <c r="IER97"/>
      <c r="IES97" s="110"/>
      <c r="IET97" s="91"/>
      <c r="IEU97" s="261"/>
      <c r="IEV97" s="261"/>
      <c r="IEW97" s="261"/>
      <c r="IEX97" s="273"/>
      <c r="IEY97" s="273"/>
      <c r="IEZ97"/>
      <c r="IFA97" s="110"/>
      <c r="IFB97" s="91"/>
      <c r="IFC97" s="261"/>
      <c r="IFD97" s="261"/>
      <c r="IFE97" s="261"/>
      <c r="IFF97" s="273"/>
      <c r="IFG97" s="273"/>
      <c r="IFH97"/>
      <c r="IFI97" s="110"/>
      <c r="IFJ97" s="91"/>
      <c r="IFK97" s="261"/>
      <c r="IFL97" s="261"/>
      <c r="IFM97" s="261"/>
      <c r="IFN97" s="273"/>
      <c r="IFO97" s="273"/>
      <c r="IFP97"/>
      <c r="IFQ97" s="110"/>
      <c r="IFR97" s="91"/>
      <c r="IFS97" s="261"/>
      <c r="IFT97" s="261"/>
      <c r="IFU97" s="261"/>
      <c r="IFV97" s="273"/>
      <c r="IFW97" s="273"/>
      <c r="IFX97"/>
      <c r="IFY97" s="110"/>
      <c r="IFZ97" s="91"/>
      <c r="IGA97" s="261"/>
      <c r="IGB97" s="261"/>
      <c r="IGC97" s="261"/>
      <c r="IGD97" s="273"/>
      <c r="IGE97" s="273"/>
      <c r="IGF97"/>
      <c r="IGG97" s="110"/>
      <c r="IGH97" s="91"/>
      <c r="IGI97" s="261"/>
      <c r="IGJ97" s="261"/>
      <c r="IGK97" s="261"/>
      <c r="IGL97" s="273"/>
      <c r="IGM97" s="273"/>
      <c r="IGN97"/>
      <c r="IGO97" s="110"/>
      <c r="IGP97" s="91"/>
      <c r="IGQ97" s="261"/>
      <c r="IGR97" s="261"/>
      <c r="IGS97" s="261"/>
      <c r="IGT97" s="273"/>
      <c r="IGU97" s="273"/>
      <c r="IGV97"/>
      <c r="IGW97" s="110"/>
      <c r="IGX97" s="91"/>
      <c r="IGY97" s="261"/>
      <c r="IGZ97" s="261"/>
      <c r="IHA97" s="261"/>
      <c r="IHB97" s="273"/>
      <c r="IHC97" s="273"/>
      <c r="IHD97"/>
      <c r="IHE97" s="110"/>
      <c r="IHF97" s="91"/>
      <c r="IHG97" s="261"/>
      <c r="IHH97" s="261"/>
      <c r="IHI97" s="261"/>
      <c r="IHJ97" s="273"/>
      <c r="IHK97" s="273"/>
      <c r="IHL97"/>
      <c r="IHM97" s="110"/>
      <c r="IHN97" s="91"/>
      <c r="IHO97" s="261"/>
      <c r="IHP97" s="261"/>
      <c r="IHQ97" s="261"/>
      <c r="IHR97" s="273"/>
      <c r="IHS97" s="273"/>
      <c r="IHT97"/>
      <c r="IHU97" s="110"/>
      <c r="IHV97" s="91"/>
      <c r="IHW97" s="261"/>
      <c r="IHX97" s="261"/>
      <c r="IHY97" s="261"/>
      <c r="IHZ97" s="273"/>
      <c r="IIA97" s="273"/>
      <c r="IIB97"/>
      <c r="IIC97" s="110"/>
      <c r="IID97" s="91"/>
      <c r="IIE97" s="261"/>
      <c r="IIF97" s="261"/>
      <c r="IIG97" s="261"/>
      <c r="IIH97" s="273"/>
      <c r="III97" s="273"/>
      <c r="IIJ97"/>
      <c r="IIK97" s="110"/>
      <c r="IIL97" s="91"/>
      <c r="IIM97" s="261"/>
      <c r="IIN97" s="261"/>
      <c r="IIO97" s="261"/>
      <c r="IIP97" s="273"/>
      <c r="IIQ97" s="273"/>
      <c r="IIR97"/>
      <c r="IIS97" s="110"/>
      <c r="IIT97" s="91"/>
      <c r="IIU97" s="261"/>
      <c r="IIV97" s="261"/>
      <c r="IIW97" s="261"/>
      <c r="IIX97" s="273"/>
      <c r="IIY97" s="273"/>
      <c r="IIZ97"/>
      <c r="IJA97" s="110"/>
      <c r="IJB97" s="91"/>
      <c r="IJC97" s="261"/>
      <c r="IJD97" s="261"/>
      <c r="IJE97" s="261"/>
      <c r="IJF97" s="273"/>
      <c r="IJG97" s="273"/>
      <c r="IJH97"/>
      <c r="IJI97" s="110"/>
      <c r="IJJ97" s="91"/>
      <c r="IJK97" s="261"/>
      <c r="IJL97" s="261"/>
      <c r="IJM97" s="261"/>
      <c r="IJN97" s="273"/>
      <c r="IJO97" s="273"/>
      <c r="IJP97"/>
      <c r="IJQ97" s="110"/>
      <c r="IJR97" s="91"/>
      <c r="IJS97" s="261"/>
      <c r="IJT97" s="261"/>
      <c r="IJU97" s="261"/>
      <c r="IJV97" s="273"/>
      <c r="IJW97" s="273"/>
      <c r="IJX97"/>
      <c r="IJY97" s="110"/>
      <c r="IJZ97" s="91"/>
      <c r="IKA97" s="261"/>
      <c r="IKB97" s="261"/>
      <c r="IKC97" s="261"/>
      <c r="IKD97" s="273"/>
      <c r="IKE97" s="273"/>
      <c r="IKF97"/>
      <c r="IKG97" s="110"/>
      <c r="IKH97" s="91"/>
      <c r="IKI97" s="261"/>
      <c r="IKJ97" s="261"/>
      <c r="IKK97" s="261"/>
      <c r="IKL97" s="273"/>
      <c r="IKM97" s="273"/>
      <c r="IKN97"/>
      <c r="IKO97" s="110"/>
      <c r="IKP97" s="91"/>
      <c r="IKQ97" s="261"/>
      <c r="IKR97" s="261"/>
      <c r="IKS97" s="261"/>
      <c r="IKT97" s="273"/>
      <c r="IKU97" s="273"/>
      <c r="IKV97"/>
      <c r="IKW97" s="110"/>
      <c r="IKX97" s="91"/>
      <c r="IKY97" s="261"/>
      <c r="IKZ97" s="261"/>
      <c r="ILA97" s="261"/>
      <c r="ILB97" s="273"/>
      <c r="ILC97" s="273"/>
      <c r="ILD97"/>
      <c r="ILE97" s="110"/>
      <c r="ILF97" s="91"/>
      <c r="ILG97" s="261"/>
      <c r="ILH97" s="261"/>
      <c r="ILI97" s="261"/>
      <c r="ILJ97" s="273"/>
      <c r="ILK97" s="273"/>
      <c r="ILL97"/>
      <c r="ILM97" s="110"/>
      <c r="ILN97" s="91"/>
      <c r="ILO97" s="261"/>
      <c r="ILP97" s="261"/>
      <c r="ILQ97" s="261"/>
      <c r="ILR97" s="273"/>
      <c r="ILS97" s="273"/>
      <c r="ILT97"/>
      <c r="ILU97" s="110"/>
      <c r="ILV97" s="91"/>
      <c r="ILW97" s="261"/>
      <c r="ILX97" s="261"/>
      <c r="ILY97" s="261"/>
      <c r="ILZ97" s="273"/>
      <c r="IMA97" s="273"/>
      <c r="IMB97"/>
      <c r="IMC97" s="110"/>
      <c r="IMD97" s="91"/>
      <c r="IME97" s="261"/>
      <c r="IMF97" s="261"/>
      <c r="IMG97" s="261"/>
      <c r="IMH97" s="273"/>
      <c r="IMI97" s="273"/>
      <c r="IMJ97"/>
      <c r="IMK97" s="110"/>
      <c r="IML97" s="91"/>
      <c r="IMM97" s="261"/>
      <c r="IMN97" s="261"/>
      <c r="IMO97" s="261"/>
      <c r="IMP97" s="273"/>
      <c r="IMQ97" s="273"/>
      <c r="IMR97"/>
      <c r="IMS97" s="110"/>
      <c r="IMT97" s="91"/>
      <c r="IMU97" s="261"/>
      <c r="IMV97" s="261"/>
      <c r="IMW97" s="261"/>
      <c r="IMX97" s="273"/>
      <c r="IMY97" s="273"/>
      <c r="IMZ97"/>
      <c r="INA97" s="110"/>
      <c r="INB97" s="91"/>
      <c r="INC97" s="261"/>
      <c r="IND97" s="261"/>
      <c r="INE97" s="261"/>
      <c r="INF97" s="273"/>
      <c r="ING97" s="273"/>
      <c r="INH97"/>
      <c r="INI97" s="110"/>
      <c r="INJ97" s="91"/>
      <c r="INK97" s="261"/>
      <c r="INL97" s="261"/>
      <c r="INM97" s="261"/>
      <c r="INN97" s="273"/>
      <c r="INO97" s="273"/>
      <c r="INP97"/>
      <c r="INQ97" s="110"/>
      <c r="INR97" s="91"/>
      <c r="INS97" s="261"/>
      <c r="INT97" s="261"/>
      <c r="INU97" s="261"/>
      <c r="INV97" s="273"/>
      <c r="INW97" s="273"/>
      <c r="INX97"/>
      <c r="INY97" s="110"/>
      <c r="INZ97" s="91"/>
      <c r="IOA97" s="261"/>
      <c r="IOB97" s="261"/>
      <c r="IOC97" s="261"/>
      <c r="IOD97" s="273"/>
      <c r="IOE97" s="273"/>
      <c r="IOF97"/>
      <c r="IOG97" s="110"/>
      <c r="IOH97" s="91"/>
      <c r="IOI97" s="261"/>
      <c r="IOJ97" s="261"/>
      <c r="IOK97" s="261"/>
      <c r="IOL97" s="273"/>
      <c r="IOM97" s="273"/>
      <c r="ION97"/>
      <c r="IOO97" s="110"/>
      <c r="IOP97" s="91"/>
      <c r="IOQ97" s="261"/>
      <c r="IOR97" s="261"/>
      <c r="IOS97" s="261"/>
      <c r="IOT97" s="273"/>
      <c r="IOU97" s="273"/>
      <c r="IOV97"/>
      <c r="IOW97" s="110"/>
      <c r="IOX97" s="91"/>
      <c r="IOY97" s="261"/>
      <c r="IOZ97" s="261"/>
      <c r="IPA97" s="261"/>
      <c r="IPB97" s="273"/>
      <c r="IPC97" s="273"/>
      <c r="IPD97"/>
      <c r="IPE97" s="110"/>
      <c r="IPF97" s="91"/>
      <c r="IPG97" s="261"/>
      <c r="IPH97" s="261"/>
      <c r="IPI97" s="261"/>
      <c r="IPJ97" s="273"/>
      <c r="IPK97" s="273"/>
      <c r="IPL97"/>
      <c r="IPM97" s="110"/>
      <c r="IPN97" s="91"/>
      <c r="IPO97" s="261"/>
      <c r="IPP97" s="261"/>
      <c r="IPQ97" s="261"/>
      <c r="IPR97" s="273"/>
      <c r="IPS97" s="273"/>
      <c r="IPT97"/>
      <c r="IPU97" s="110"/>
      <c r="IPV97" s="91"/>
      <c r="IPW97" s="261"/>
      <c r="IPX97" s="261"/>
      <c r="IPY97" s="261"/>
      <c r="IPZ97" s="273"/>
      <c r="IQA97" s="273"/>
      <c r="IQB97"/>
      <c r="IQC97" s="110"/>
      <c r="IQD97" s="91"/>
      <c r="IQE97" s="261"/>
      <c r="IQF97" s="261"/>
      <c r="IQG97" s="261"/>
      <c r="IQH97" s="273"/>
      <c r="IQI97" s="273"/>
      <c r="IQJ97"/>
      <c r="IQK97" s="110"/>
      <c r="IQL97" s="91"/>
      <c r="IQM97" s="261"/>
      <c r="IQN97" s="261"/>
      <c r="IQO97" s="261"/>
      <c r="IQP97" s="273"/>
      <c r="IQQ97" s="273"/>
      <c r="IQR97"/>
      <c r="IQS97" s="110"/>
      <c r="IQT97" s="91"/>
      <c r="IQU97" s="261"/>
      <c r="IQV97" s="261"/>
      <c r="IQW97" s="261"/>
      <c r="IQX97" s="273"/>
      <c r="IQY97" s="273"/>
      <c r="IQZ97"/>
      <c r="IRA97" s="110"/>
      <c r="IRB97" s="91"/>
      <c r="IRC97" s="261"/>
      <c r="IRD97" s="261"/>
      <c r="IRE97" s="261"/>
      <c r="IRF97" s="273"/>
      <c r="IRG97" s="273"/>
      <c r="IRH97"/>
      <c r="IRI97" s="110"/>
      <c r="IRJ97" s="91"/>
      <c r="IRK97" s="261"/>
      <c r="IRL97" s="261"/>
      <c r="IRM97" s="261"/>
      <c r="IRN97" s="273"/>
      <c r="IRO97" s="273"/>
      <c r="IRP97"/>
      <c r="IRQ97" s="110"/>
      <c r="IRR97" s="91"/>
      <c r="IRS97" s="261"/>
      <c r="IRT97" s="261"/>
      <c r="IRU97" s="261"/>
      <c r="IRV97" s="273"/>
      <c r="IRW97" s="273"/>
      <c r="IRX97"/>
      <c r="IRY97" s="110"/>
      <c r="IRZ97" s="91"/>
      <c r="ISA97" s="261"/>
      <c r="ISB97" s="261"/>
      <c r="ISC97" s="261"/>
      <c r="ISD97" s="273"/>
      <c r="ISE97" s="273"/>
      <c r="ISF97"/>
      <c r="ISG97" s="110"/>
      <c r="ISH97" s="91"/>
      <c r="ISI97" s="261"/>
      <c r="ISJ97" s="261"/>
      <c r="ISK97" s="261"/>
      <c r="ISL97" s="273"/>
      <c r="ISM97" s="273"/>
      <c r="ISN97"/>
      <c r="ISO97" s="110"/>
      <c r="ISP97" s="91"/>
      <c r="ISQ97" s="261"/>
      <c r="ISR97" s="261"/>
      <c r="ISS97" s="261"/>
      <c r="IST97" s="273"/>
      <c r="ISU97" s="273"/>
      <c r="ISV97"/>
      <c r="ISW97" s="110"/>
      <c r="ISX97" s="91"/>
      <c r="ISY97" s="261"/>
      <c r="ISZ97" s="261"/>
      <c r="ITA97" s="261"/>
      <c r="ITB97" s="273"/>
      <c r="ITC97" s="273"/>
      <c r="ITD97"/>
      <c r="ITE97" s="110"/>
      <c r="ITF97" s="91"/>
      <c r="ITG97" s="261"/>
      <c r="ITH97" s="261"/>
      <c r="ITI97" s="261"/>
      <c r="ITJ97" s="273"/>
      <c r="ITK97" s="273"/>
      <c r="ITL97"/>
      <c r="ITM97" s="110"/>
      <c r="ITN97" s="91"/>
      <c r="ITO97" s="261"/>
      <c r="ITP97" s="261"/>
      <c r="ITQ97" s="261"/>
      <c r="ITR97" s="273"/>
      <c r="ITS97" s="273"/>
      <c r="ITT97"/>
      <c r="ITU97" s="110"/>
      <c r="ITV97" s="91"/>
      <c r="ITW97" s="261"/>
      <c r="ITX97" s="261"/>
      <c r="ITY97" s="261"/>
      <c r="ITZ97" s="273"/>
      <c r="IUA97" s="273"/>
      <c r="IUB97"/>
      <c r="IUC97" s="110"/>
      <c r="IUD97" s="91"/>
      <c r="IUE97" s="261"/>
      <c r="IUF97" s="261"/>
      <c r="IUG97" s="261"/>
      <c r="IUH97" s="273"/>
      <c r="IUI97" s="273"/>
      <c r="IUJ97"/>
      <c r="IUK97" s="110"/>
      <c r="IUL97" s="91"/>
      <c r="IUM97" s="261"/>
      <c r="IUN97" s="261"/>
      <c r="IUO97" s="261"/>
      <c r="IUP97" s="273"/>
      <c r="IUQ97" s="273"/>
      <c r="IUR97"/>
      <c r="IUS97" s="110"/>
      <c r="IUT97" s="91"/>
      <c r="IUU97" s="261"/>
      <c r="IUV97" s="261"/>
      <c r="IUW97" s="261"/>
      <c r="IUX97" s="273"/>
      <c r="IUY97" s="273"/>
      <c r="IUZ97"/>
      <c r="IVA97" s="110"/>
      <c r="IVB97" s="91"/>
      <c r="IVC97" s="261"/>
      <c r="IVD97" s="261"/>
      <c r="IVE97" s="261"/>
      <c r="IVF97" s="273"/>
      <c r="IVG97" s="273"/>
      <c r="IVH97"/>
      <c r="IVI97" s="110"/>
      <c r="IVJ97" s="91"/>
      <c r="IVK97" s="261"/>
      <c r="IVL97" s="261"/>
      <c r="IVM97" s="261"/>
      <c r="IVN97" s="273"/>
      <c r="IVO97" s="273"/>
      <c r="IVP97"/>
      <c r="IVQ97" s="110"/>
      <c r="IVR97" s="91"/>
      <c r="IVS97" s="261"/>
      <c r="IVT97" s="261"/>
      <c r="IVU97" s="261"/>
      <c r="IVV97" s="273"/>
      <c r="IVW97" s="273"/>
      <c r="IVX97"/>
      <c r="IVY97" s="110"/>
      <c r="IVZ97" s="91"/>
      <c r="IWA97" s="261"/>
      <c r="IWB97" s="261"/>
      <c r="IWC97" s="261"/>
      <c r="IWD97" s="273"/>
      <c r="IWE97" s="273"/>
      <c r="IWF97"/>
      <c r="IWG97" s="110"/>
      <c r="IWH97" s="91"/>
      <c r="IWI97" s="261"/>
      <c r="IWJ97" s="261"/>
      <c r="IWK97" s="261"/>
      <c r="IWL97" s="273"/>
      <c r="IWM97" s="273"/>
      <c r="IWN97"/>
      <c r="IWO97" s="110"/>
      <c r="IWP97" s="91"/>
      <c r="IWQ97" s="261"/>
      <c r="IWR97" s="261"/>
      <c r="IWS97" s="261"/>
      <c r="IWT97" s="273"/>
      <c r="IWU97" s="273"/>
      <c r="IWV97"/>
      <c r="IWW97" s="110"/>
      <c r="IWX97" s="91"/>
      <c r="IWY97" s="261"/>
      <c r="IWZ97" s="261"/>
      <c r="IXA97" s="261"/>
      <c r="IXB97" s="273"/>
      <c r="IXC97" s="273"/>
      <c r="IXD97"/>
      <c r="IXE97" s="110"/>
      <c r="IXF97" s="91"/>
      <c r="IXG97" s="261"/>
      <c r="IXH97" s="261"/>
      <c r="IXI97" s="261"/>
      <c r="IXJ97" s="273"/>
      <c r="IXK97" s="273"/>
      <c r="IXL97"/>
      <c r="IXM97" s="110"/>
      <c r="IXN97" s="91"/>
      <c r="IXO97" s="261"/>
      <c r="IXP97" s="261"/>
      <c r="IXQ97" s="261"/>
      <c r="IXR97" s="273"/>
      <c r="IXS97" s="273"/>
      <c r="IXT97"/>
      <c r="IXU97" s="110"/>
      <c r="IXV97" s="91"/>
      <c r="IXW97" s="261"/>
      <c r="IXX97" s="261"/>
      <c r="IXY97" s="261"/>
      <c r="IXZ97" s="273"/>
      <c r="IYA97" s="273"/>
      <c r="IYB97"/>
      <c r="IYC97" s="110"/>
      <c r="IYD97" s="91"/>
      <c r="IYE97" s="261"/>
      <c r="IYF97" s="261"/>
      <c r="IYG97" s="261"/>
      <c r="IYH97" s="273"/>
      <c r="IYI97" s="273"/>
      <c r="IYJ97"/>
      <c r="IYK97" s="110"/>
      <c r="IYL97" s="91"/>
      <c r="IYM97" s="261"/>
      <c r="IYN97" s="261"/>
      <c r="IYO97" s="261"/>
      <c r="IYP97" s="273"/>
      <c r="IYQ97" s="273"/>
      <c r="IYR97"/>
      <c r="IYS97" s="110"/>
      <c r="IYT97" s="91"/>
      <c r="IYU97" s="261"/>
      <c r="IYV97" s="261"/>
      <c r="IYW97" s="261"/>
      <c r="IYX97" s="273"/>
      <c r="IYY97" s="273"/>
      <c r="IYZ97"/>
      <c r="IZA97" s="110"/>
      <c r="IZB97" s="91"/>
      <c r="IZC97" s="261"/>
      <c r="IZD97" s="261"/>
      <c r="IZE97" s="261"/>
      <c r="IZF97" s="273"/>
      <c r="IZG97" s="273"/>
      <c r="IZH97"/>
      <c r="IZI97" s="110"/>
      <c r="IZJ97" s="91"/>
      <c r="IZK97" s="261"/>
      <c r="IZL97" s="261"/>
      <c r="IZM97" s="261"/>
      <c r="IZN97" s="273"/>
      <c r="IZO97" s="273"/>
      <c r="IZP97"/>
      <c r="IZQ97" s="110"/>
      <c r="IZR97" s="91"/>
      <c r="IZS97" s="261"/>
      <c r="IZT97" s="261"/>
      <c r="IZU97" s="261"/>
      <c r="IZV97" s="273"/>
      <c r="IZW97" s="273"/>
      <c r="IZX97"/>
      <c r="IZY97" s="110"/>
      <c r="IZZ97" s="91"/>
      <c r="JAA97" s="261"/>
      <c r="JAB97" s="261"/>
      <c r="JAC97" s="261"/>
      <c r="JAD97" s="273"/>
      <c r="JAE97" s="273"/>
      <c r="JAF97"/>
      <c r="JAG97" s="110"/>
      <c r="JAH97" s="91"/>
      <c r="JAI97" s="261"/>
      <c r="JAJ97" s="261"/>
      <c r="JAK97" s="261"/>
      <c r="JAL97" s="273"/>
      <c r="JAM97" s="273"/>
      <c r="JAN97"/>
      <c r="JAO97" s="110"/>
      <c r="JAP97" s="91"/>
      <c r="JAQ97" s="261"/>
      <c r="JAR97" s="261"/>
      <c r="JAS97" s="261"/>
      <c r="JAT97" s="273"/>
      <c r="JAU97" s="273"/>
      <c r="JAV97"/>
      <c r="JAW97" s="110"/>
      <c r="JAX97" s="91"/>
      <c r="JAY97" s="261"/>
      <c r="JAZ97" s="261"/>
      <c r="JBA97" s="261"/>
      <c r="JBB97" s="273"/>
      <c r="JBC97" s="273"/>
      <c r="JBD97"/>
      <c r="JBE97" s="110"/>
      <c r="JBF97" s="91"/>
      <c r="JBG97" s="261"/>
      <c r="JBH97" s="261"/>
      <c r="JBI97" s="261"/>
      <c r="JBJ97" s="273"/>
      <c r="JBK97" s="273"/>
      <c r="JBL97"/>
      <c r="JBM97" s="110"/>
      <c r="JBN97" s="91"/>
      <c r="JBO97" s="261"/>
      <c r="JBP97" s="261"/>
      <c r="JBQ97" s="261"/>
      <c r="JBR97" s="273"/>
      <c r="JBS97" s="273"/>
      <c r="JBT97"/>
      <c r="JBU97" s="110"/>
      <c r="JBV97" s="91"/>
      <c r="JBW97" s="261"/>
      <c r="JBX97" s="261"/>
      <c r="JBY97" s="261"/>
      <c r="JBZ97" s="273"/>
      <c r="JCA97" s="273"/>
      <c r="JCB97"/>
      <c r="JCC97" s="110"/>
      <c r="JCD97" s="91"/>
      <c r="JCE97" s="261"/>
      <c r="JCF97" s="261"/>
      <c r="JCG97" s="261"/>
      <c r="JCH97" s="273"/>
      <c r="JCI97" s="273"/>
      <c r="JCJ97"/>
      <c r="JCK97" s="110"/>
      <c r="JCL97" s="91"/>
      <c r="JCM97" s="261"/>
      <c r="JCN97" s="261"/>
      <c r="JCO97" s="261"/>
      <c r="JCP97" s="273"/>
      <c r="JCQ97" s="273"/>
      <c r="JCR97"/>
      <c r="JCS97" s="110"/>
      <c r="JCT97" s="91"/>
      <c r="JCU97" s="261"/>
      <c r="JCV97" s="261"/>
      <c r="JCW97" s="261"/>
      <c r="JCX97" s="273"/>
      <c r="JCY97" s="273"/>
      <c r="JCZ97"/>
      <c r="JDA97" s="110"/>
      <c r="JDB97" s="91"/>
      <c r="JDC97" s="261"/>
      <c r="JDD97" s="261"/>
      <c r="JDE97" s="261"/>
      <c r="JDF97" s="273"/>
      <c r="JDG97" s="273"/>
      <c r="JDH97"/>
      <c r="JDI97" s="110"/>
      <c r="JDJ97" s="91"/>
      <c r="JDK97" s="261"/>
      <c r="JDL97" s="261"/>
      <c r="JDM97" s="261"/>
      <c r="JDN97" s="273"/>
      <c r="JDO97" s="273"/>
      <c r="JDP97"/>
      <c r="JDQ97" s="110"/>
      <c r="JDR97" s="91"/>
      <c r="JDS97" s="261"/>
      <c r="JDT97" s="261"/>
      <c r="JDU97" s="261"/>
      <c r="JDV97" s="273"/>
      <c r="JDW97" s="273"/>
      <c r="JDX97"/>
      <c r="JDY97" s="110"/>
      <c r="JDZ97" s="91"/>
      <c r="JEA97" s="261"/>
      <c r="JEB97" s="261"/>
      <c r="JEC97" s="261"/>
      <c r="JED97" s="273"/>
      <c r="JEE97" s="273"/>
      <c r="JEF97"/>
      <c r="JEG97" s="110"/>
      <c r="JEH97" s="91"/>
      <c r="JEI97" s="261"/>
      <c r="JEJ97" s="261"/>
      <c r="JEK97" s="261"/>
      <c r="JEL97" s="273"/>
      <c r="JEM97" s="273"/>
      <c r="JEN97"/>
      <c r="JEO97" s="110"/>
      <c r="JEP97" s="91"/>
      <c r="JEQ97" s="261"/>
      <c r="JER97" s="261"/>
      <c r="JES97" s="261"/>
      <c r="JET97" s="273"/>
      <c r="JEU97" s="273"/>
      <c r="JEV97"/>
      <c r="JEW97" s="110"/>
      <c r="JEX97" s="91"/>
      <c r="JEY97" s="261"/>
      <c r="JEZ97" s="261"/>
      <c r="JFA97" s="261"/>
      <c r="JFB97" s="273"/>
      <c r="JFC97" s="273"/>
      <c r="JFD97"/>
      <c r="JFE97" s="110"/>
      <c r="JFF97" s="91"/>
      <c r="JFG97" s="261"/>
      <c r="JFH97" s="261"/>
      <c r="JFI97" s="261"/>
      <c r="JFJ97" s="273"/>
      <c r="JFK97" s="273"/>
      <c r="JFL97"/>
      <c r="JFM97" s="110"/>
      <c r="JFN97" s="91"/>
      <c r="JFO97" s="261"/>
      <c r="JFP97" s="261"/>
      <c r="JFQ97" s="261"/>
      <c r="JFR97" s="273"/>
      <c r="JFS97" s="273"/>
      <c r="JFT97"/>
      <c r="JFU97" s="110"/>
      <c r="JFV97" s="91"/>
      <c r="JFW97" s="261"/>
      <c r="JFX97" s="261"/>
      <c r="JFY97" s="261"/>
      <c r="JFZ97" s="273"/>
      <c r="JGA97" s="273"/>
      <c r="JGB97"/>
      <c r="JGC97" s="110"/>
      <c r="JGD97" s="91"/>
      <c r="JGE97" s="261"/>
      <c r="JGF97" s="261"/>
      <c r="JGG97" s="261"/>
      <c r="JGH97" s="273"/>
      <c r="JGI97" s="273"/>
      <c r="JGJ97"/>
      <c r="JGK97" s="110"/>
      <c r="JGL97" s="91"/>
      <c r="JGM97" s="261"/>
      <c r="JGN97" s="261"/>
      <c r="JGO97" s="261"/>
      <c r="JGP97" s="273"/>
      <c r="JGQ97" s="273"/>
      <c r="JGR97"/>
      <c r="JGS97" s="110"/>
      <c r="JGT97" s="91"/>
      <c r="JGU97" s="261"/>
      <c r="JGV97" s="261"/>
      <c r="JGW97" s="261"/>
      <c r="JGX97" s="273"/>
      <c r="JGY97" s="273"/>
      <c r="JGZ97"/>
      <c r="JHA97" s="110"/>
      <c r="JHB97" s="91"/>
      <c r="JHC97" s="261"/>
      <c r="JHD97" s="261"/>
      <c r="JHE97" s="261"/>
      <c r="JHF97" s="273"/>
      <c r="JHG97" s="273"/>
      <c r="JHH97"/>
      <c r="JHI97" s="110"/>
      <c r="JHJ97" s="91"/>
      <c r="JHK97" s="261"/>
      <c r="JHL97" s="261"/>
      <c r="JHM97" s="261"/>
      <c r="JHN97" s="273"/>
      <c r="JHO97" s="273"/>
      <c r="JHP97"/>
      <c r="JHQ97" s="110"/>
      <c r="JHR97" s="91"/>
      <c r="JHS97" s="261"/>
      <c r="JHT97" s="261"/>
      <c r="JHU97" s="261"/>
      <c r="JHV97" s="273"/>
      <c r="JHW97" s="273"/>
      <c r="JHX97"/>
      <c r="JHY97" s="110"/>
      <c r="JHZ97" s="91"/>
      <c r="JIA97" s="261"/>
      <c r="JIB97" s="261"/>
      <c r="JIC97" s="261"/>
      <c r="JID97" s="273"/>
      <c r="JIE97" s="273"/>
      <c r="JIF97"/>
      <c r="JIG97" s="110"/>
      <c r="JIH97" s="91"/>
      <c r="JII97" s="261"/>
      <c r="JIJ97" s="261"/>
      <c r="JIK97" s="261"/>
      <c r="JIL97" s="273"/>
      <c r="JIM97" s="273"/>
      <c r="JIN97"/>
      <c r="JIO97" s="110"/>
      <c r="JIP97" s="91"/>
      <c r="JIQ97" s="261"/>
      <c r="JIR97" s="261"/>
      <c r="JIS97" s="261"/>
      <c r="JIT97" s="273"/>
      <c r="JIU97" s="273"/>
      <c r="JIV97"/>
      <c r="JIW97" s="110"/>
      <c r="JIX97" s="91"/>
      <c r="JIY97" s="261"/>
      <c r="JIZ97" s="261"/>
      <c r="JJA97" s="261"/>
      <c r="JJB97" s="273"/>
      <c r="JJC97" s="273"/>
      <c r="JJD97"/>
      <c r="JJE97" s="110"/>
      <c r="JJF97" s="91"/>
      <c r="JJG97" s="261"/>
      <c r="JJH97" s="261"/>
      <c r="JJI97" s="261"/>
      <c r="JJJ97" s="273"/>
      <c r="JJK97" s="273"/>
      <c r="JJL97"/>
      <c r="JJM97" s="110"/>
      <c r="JJN97" s="91"/>
      <c r="JJO97" s="261"/>
      <c r="JJP97" s="261"/>
      <c r="JJQ97" s="261"/>
      <c r="JJR97" s="273"/>
      <c r="JJS97" s="273"/>
      <c r="JJT97"/>
      <c r="JJU97" s="110"/>
      <c r="JJV97" s="91"/>
      <c r="JJW97" s="261"/>
      <c r="JJX97" s="261"/>
      <c r="JJY97" s="261"/>
      <c r="JJZ97" s="273"/>
      <c r="JKA97" s="273"/>
      <c r="JKB97"/>
      <c r="JKC97" s="110"/>
      <c r="JKD97" s="91"/>
      <c r="JKE97" s="261"/>
      <c r="JKF97" s="261"/>
      <c r="JKG97" s="261"/>
      <c r="JKH97" s="273"/>
      <c r="JKI97" s="273"/>
      <c r="JKJ97"/>
      <c r="JKK97" s="110"/>
      <c r="JKL97" s="91"/>
      <c r="JKM97" s="261"/>
      <c r="JKN97" s="261"/>
      <c r="JKO97" s="261"/>
      <c r="JKP97" s="273"/>
      <c r="JKQ97" s="273"/>
      <c r="JKR97"/>
      <c r="JKS97" s="110"/>
      <c r="JKT97" s="91"/>
      <c r="JKU97" s="261"/>
      <c r="JKV97" s="261"/>
      <c r="JKW97" s="261"/>
      <c r="JKX97" s="273"/>
      <c r="JKY97" s="273"/>
      <c r="JKZ97"/>
      <c r="JLA97" s="110"/>
      <c r="JLB97" s="91"/>
      <c r="JLC97" s="261"/>
      <c r="JLD97" s="261"/>
      <c r="JLE97" s="261"/>
      <c r="JLF97" s="273"/>
      <c r="JLG97" s="273"/>
      <c r="JLH97"/>
      <c r="JLI97" s="110"/>
      <c r="JLJ97" s="91"/>
      <c r="JLK97" s="261"/>
      <c r="JLL97" s="261"/>
      <c r="JLM97" s="261"/>
      <c r="JLN97" s="273"/>
      <c r="JLO97" s="273"/>
      <c r="JLP97"/>
      <c r="JLQ97" s="110"/>
      <c r="JLR97" s="91"/>
      <c r="JLS97" s="261"/>
      <c r="JLT97" s="261"/>
      <c r="JLU97" s="261"/>
      <c r="JLV97" s="273"/>
      <c r="JLW97" s="273"/>
      <c r="JLX97"/>
      <c r="JLY97" s="110"/>
      <c r="JLZ97" s="91"/>
      <c r="JMA97" s="261"/>
      <c r="JMB97" s="261"/>
      <c r="JMC97" s="261"/>
      <c r="JMD97" s="273"/>
      <c r="JME97" s="273"/>
      <c r="JMF97"/>
      <c r="JMG97" s="110"/>
      <c r="JMH97" s="91"/>
      <c r="JMI97" s="261"/>
      <c r="JMJ97" s="261"/>
      <c r="JMK97" s="261"/>
      <c r="JML97" s="273"/>
      <c r="JMM97" s="273"/>
      <c r="JMN97"/>
      <c r="JMO97" s="110"/>
      <c r="JMP97" s="91"/>
      <c r="JMQ97" s="261"/>
      <c r="JMR97" s="261"/>
      <c r="JMS97" s="261"/>
      <c r="JMT97" s="273"/>
      <c r="JMU97" s="273"/>
      <c r="JMV97"/>
      <c r="JMW97" s="110"/>
      <c r="JMX97" s="91"/>
      <c r="JMY97" s="261"/>
      <c r="JMZ97" s="261"/>
      <c r="JNA97" s="261"/>
      <c r="JNB97" s="273"/>
      <c r="JNC97" s="273"/>
      <c r="JND97"/>
      <c r="JNE97" s="110"/>
      <c r="JNF97" s="91"/>
      <c r="JNG97" s="261"/>
      <c r="JNH97" s="261"/>
      <c r="JNI97" s="261"/>
      <c r="JNJ97" s="273"/>
      <c r="JNK97" s="273"/>
      <c r="JNL97"/>
      <c r="JNM97" s="110"/>
      <c r="JNN97" s="91"/>
      <c r="JNO97" s="261"/>
      <c r="JNP97" s="261"/>
      <c r="JNQ97" s="261"/>
      <c r="JNR97" s="273"/>
      <c r="JNS97" s="273"/>
      <c r="JNT97"/>
      <c r="JNU97" s="110"/>
      <c r="JNV97" s="91"/>
      <c r="JNW97" s="261"/>
      <c r="JNX97" s="261"/>
      <c r="JNY97" s="261"/>
      <c r="JNZ97" s="273"/>
      <c r="JOA97" s="273"/>
      <c r="JOB97"/>
      <c r="JOC97" s="110"/>
      <c r="JOD97" s="91"/>
      <c r="JOE97" s="261"/>
      <c r="JOF97" s="261"/>
      <c r="JOG97" s="261"/>
      <c r="JOH97" s="273"/>
      <c r="JOI97" s="273"/>
      <c r="JOJ97"/>
      <c r="JOK97" s="110"/>
      <c r="JOL97" s="91"/>
      <c r="JOM97" s="261"/>
      <c r="JON97" s="261"/>
      <c r="JOO97" s="261"/>
      <c r="JOP97" s="273"/>
      <c r="JOQ97" s="273"/>
      <c r="JOR97"/>
      <c r="JOS97" s="110"/>
      <c r="JOT97" s="91"/>
      <c r="JOU97" s="261"/>
      <c r="JOV97" s="261"/>
      <c r="JOW97" s="261"/>
      <c r="JOX97" s="273"/>
      <c r="JOY97" s="273"/>
      <c r="JOZ97"/>
      <c r="JPA97" s="110"/>
      <c r="JPB97" s="91"/>
      <c r="JPC97" s="261"/>
      <c r="JPD97" s="261"/>
      <c r="JPE97" s="261"/>
      <c r="JPF97" s="273"/>
      <c r="JPG97" s="273"/>
      <c r="JPH97"/>
      <c r="JPI97" s="110"/>
      <c r="JPJ97" s="91"/>
      <c r="JPK97" s="261"/>
      <c r="JPL97" s="261"/>
      <c r="JPM97" s="261"/>
      <c r="JPN97" s="273"/>
      <c r="JPO97" s="273"/>
      <c r="JPP97"/>
      <c r="JPQ97" s="110"/>
      <c r="JPR97" s="91"/>
      <c r="JPS97" s="261"/>
      <c r="JPT97" s="261"/>
      <c r="JPU97" s="261"/>
      <c r="JPV97" s="273"/>
      <c r="JPW97" s="273"/>
      <c r="JPX97"/>
      <c r="JPY97" s="110"/>
      <c r="JPZ97" s="91"/>
      <c r="JQA97" s="261"/>
      <c r="JQB97" s="261"/>
      <c r="JQC97" s="261"/>
      <c r="JQD97" s="273"/>
      <c r="JQE97" s="273"/>
      <c r="JQF97"/>
      <c r="JQG97" s="110"/>
      <c r="JQH97" s="91"/>
      <c r="JQI97" s="261"/>
      <c r="JQJ97" s="261"/>
      <c r="JQK97" s="261"/>
      <c r="JQL97" s="273"/>
      <c r="JQM97" s="273"/>
      <c r="JQN97"/>
      <c r="JQO97" s="110"/>
      <c r="JQP97" s="91"/>
      <c r="JQQ97" s="261"/>
      <c r="JQR97" s="261"/>
      <c r="JQS97" s="261"/>
      <c r="JQT97" s="273"/>
      <c r="JQU97" s="273"/>
      <c r="JQV97"/>
      <c r="JQW97" s="110"/>
      <c r="JQX97" s="91"/>
      <c r="JQY97" s="261"/>
      <c r="JQZ97" s="261"/>
      <c r="JRA97" s="261"/>
      <c r="JRB97" s="273"/>
      <c r="JRC97" s="273"/>
      <c r="JRD97"/>
      <c r="JRE97" s="110"/>
      <c r="JRF97" s="91"/>
      <c r="JRG97" s="261"/>
      <c r="JRH97" s="261"/>
      <c r="JRI97" s="261"/>
      <c r="JRJ97" s="273"/>
      <c r="JRK97" s="273"/>
      <c r="JRL97"/>
      <c r="JRM97" s="110"/>
      <c r="JRN97" s="91"/>
      <c r="JRO97" s="261"/>
      <c r="JRP97" s="261"/>
      <c r="JRQ97" s="261"/>
      <c r="JRR97" s="273"/>
      <c r="JRS97" s="273"/>
      <c r="JRT97"/>
      <c r="JRU97" s="110"/>
      <c r="JRV97" s="91"/>
      <c r="JRW97" s="261"/>
      <c r="JRX97" s="261"/>
      <c r="JRY97" s="261"/>
      <c r="JRZ97" s="273"/>
      <c r="JSA97" s="273"/>
      <c r="JSB97"/>
      <c r="JSC97" s="110"/>
      <c r="JSD97" s="91"/>
      <c r="JSE97" s="261"/>
      <c r="JSF97" s="261"/>
      <c r="JSG97" s="261"/>
      <c r="JSH97" s="273"/>
      <c r="JSI97" s="273"/>
      <c r="JSJ97"/>
      <c r="JSK97" s="110"/>
      <c r="JSL97" s="91"/>
      <c r="JSM97" s="261"/>
      <c r="JSN97" s="261"/>
      <c r="JSO97" s="261"/>
      <c r="JSP97" s="273"/>
      <c r="JSQ97" s="273"/>
      <c r="JSR97"/>
      <c r="JSS97" s="110"/>
      <c r="JST97" s="91"/>
      <c r="JSU97" s="261"/>
      <c r="JSV97" s="261"/>
      <c r="JSW97" s="261"/>
      <c r="JSX97" s="273"/>
      <c r="JSY97" s="273"/>
      <c r="JSZ97"/>
      <c r="JTA97" s="110"/>
      <c r="JTB97" s="91"/>
      <c r="JTC97" s="261"/>
      <c r="JTD97" s="261"/>
      <c r="JTE97" s="261"/>
      <c r="JTF97" s="273"/>
      <c r="JTG97" s="273"/>
      <c r="JTH97"/>
      <c r="JTI97" s="110"/>
      <c r="JTJ97" s="91"/>
      <c r="JTK97" s="261"/>
      <c r="JTL97" s="261"/>
      <c r="JTM97" s="261"/>
      <c r="JTN97" s="273"/>
      <c r="JTO97" s="273"/>
      <c r="JTP97"/>
      <c r="JTQ97" s="110"/>
      <c r="JTR97" s="91"/>
      <c r="JTS97" s="261"/>
      <c r="JTT97" s="261"/>
      <c r="JTU97" s="261"/>
      <c r="JTV97" s="273"/>
      <c r="JTW97" s="273"/>
      <c r="JTX97"/>
      <c r="JTY97" s="110"/>
      <c r="JTZ97" s="91"/>
      <c r="JUA97" s="261"/>
      <c r="JUB97" s="261"/>
      <c r="JUC97" s="261"/>
      <c r="JUD97" s="273"/>
      <c r="JUE97" s="273"/>
      <c r="JUF97"/>
      <c r="JUG97" s="110"/>
      <c r="JUH97" s="91"/>
      <c r="JUI97" s="261"/>
      <c r="JUJ97" s="261"/>
      <c r="JUK97" s="261"/>
      <c r="JUL97" s="273"/>
      <c r="JUM97" s="273"/>
      <c r="JUN97"/>
      <c r="JUO97" s="110"/>
      <c r="JUP97" s="91"/>
      <c r="JUQ97" s="261"/>
      <c r="JUR97" s="261"/>
      <c r="JUS97" s="261"/>
      <c r="JUT97" s="273"/>
      <c r="JUU97" s="273"/>
      <c r="JUV97"/>
      <c r="JUW97" s="110"/>
      <c r="JUX97" s="91"/>
      <c r="JUY97" s="261"/>
      <c r="JUZ97" s="261"/>
      <c r="JVA97" s="261"/>
      <c r="JVB97" s="273"/>
      <c r="JVC97" s="273"/>
      <c r="JVD97"/>
      <c r="JVE97" s="110"/>
      <c r="JVF97" s="91"/>
      <c r="JVG97" s="261"/>
      <c r="JVH97" s="261"/>
      <c r="JVI97" s="261"/>
      <c r="JVJ97" s="273"/>
      <c r="JVK97" s="273"/>
      <c r="JVL97"/>
      <c r="JVM97" s="110"/>
      <c r="JVN97" s="91"/>
      <c r="JVO97" s="261"/>
      <c r="JVP97" s="261"/>
      <c r="JVQ97" s="261"/>
      <c r="JVR97" s="273"/>
      <c r="JVS97" s="273"/>
      <c r="JVT97"/>
      <c r="JVU97" s="110"/>
      <c r="JVV97" s="91"/>
      <c r="JVW97" s="261"/>
      <c r="JVX97" s="261"/>
      <c r="JVY97" s="261"/>
      <c r="JVZ97" s="273"/>
      <c r="JWA97" s="273"/>
      <c r="JWB97"/>
      <c r="JWC97" s="110"/>
      <c r="JWD97" s="91"/>
      <c r="JWE97" s="261"/>
      <c r="JWF97" s="261"/>
      <c r="JWG97" s="261"/>
      <c r="JWH97" s="273"/>
      <c r="JWI97" s="273"/>
      <c r="JWJ97"/>
      <c r="JWK97" s="110"/>
      <c r="JWL97" s="91"/>
      <c r="JWM97" s="261"/>
      <c r="JWN97" s="261"/>
      <c r="JWO97" s="261"/>
      <c r="JWP97" s="273"/>
      <c r="JWQ97" s="273"/>
      <c r="JWR97"/>
      <c r="JWS97" s="110"/>
      <c r="JWT97" s="91"/>
      <c r="JWU97" s="261"/>
      <c r="JWV97" s="261"/>
      <c r="JWW97" s="261"/>
      <c r="JWX97" s="273"/>
      <c r="JWY97" s="273"/>
      <c r="JWZ97"/>
      <c r="JXA97" s="110"/>
      <c r="JXB97" s="91"/>
      <c r="JXC97" s="261"/>
      <c r="JXD97" s="261"/>
      <c r="JXE97" s="261"/>
      <c r="JXF97" s="273"/>
      <c r="JXG97" s="273"/>
      <c r="JXH97"/>
      <c r="JXI97" s="110"/>
      <c r="JXJ97" s="91"/>
      <c r="JXK97" s="261"/>
      <c r="JXL97" s="261"/>
      <c r="JXM97" s="261"/>
      <c r="JXN97" s="273"/>
      <c r="JXO97" s="273"/>
      <c r="JXP97"/>
      <c r="JXQ97" s="110"/>
      <c r="JXR97" s="91"/>
      <c r="JXS97" s="261"/>
      <c r="JXT97" s="261"/>
      <c r="JXU97" s="261"/>
      <c r="JXV97" s="273"/>
      <c r="JXW97" s="273"/>
      <c r="JXX97"/>
      <c r="JXY97" s="110"/>
      <c r="JXZ97" s="91"/>
      <c r="JYA97" s="261"/>
      <c r="JYB97" s="261"/>
      <c r="JYC97" s="261"/>
      <c r="JYD97" s="273"/>
      <c r="JYE97" s="273"/>
      <c r="JYF97"/>
      <c r="JYG97" s="110"/>
      <c r="JYH97" s="91"/>
      <c r="JYI97" s="261"/>
      <c r="JYJ97" s="261"/>
      <c r="JYK97" s="261"/>
      <c r="JYL97" s="273"/>
      <c r="JYM97" s="273"/>
      <c r="JYN97"/>
      <c r="JYO97" s="110"/>
      <c r="JYP97" s="91"/>
      <c r="JYQ97" s="261"/>
      <c r="JYR97" s="261"/>
      <c r="JYS97" s="261"/>
      <c r="JYT97" s="273"/>
      <c r="JYU97" s="273"/>
      <c r="JYV97"/>
      <c r="JYW97" s="110"/>
      <c r="JYX97" s="91"/>
      <c r="JYY97" s="261"/>
      <c r="JYZ97" s="261"/>
      <c r="JZA97" s="261"/>
      <c r="JZB97" s="273"/>
      <c r="JZC97" s="273"/>
      <c r="JZD97"/>
      <c r="JZE97" s="110"/>
      <c r="JZF97" s="91"/>
      <c r="JZG97" s="261"/>
      <c r="JZH97" s="261"/>
      <c r="JZI97" s="261"/>
      <c r="JZJ97" s="273"/>
      <c r="JZK97" s="273"/>
      <c r="JZL97"/>
      <c r="JZM97" s="110"/>
      <c r="JZN97" s="91"/>
      <c r="JZO97" s="261"/>
      <c r="JZP97" s="261"/>
      <c r="JZQ97" s="261"/>
      <c r="JZR97" s="273"/>
      <c r="JZS97" s="273"/>
      <c r="JZT97"/>
      <c r="JZU97" s="110"/>
      <c r="JZV97" s="91"/>
      <c r="JZW97" s="261"/>
      <c r="JZX97" s="261"/>
      <c r="JZY97" s="261"/>
      <c r="JZZ97" s="273"/>
      <c r="KAA97" s="273"/>
      <c r="KAB97"/>
      <c r="KAC97" s="110"/>
      <c r="KAD97" s="91"/>
      <c r="KAE97" s="261"/>
      <c r="KAF97" s="261"/>
      <c r="KAG97" s="261"/>
      <c r="KAH97" s="273"/>
      <c r="KAI97" s="273"/>
      <c r="KAJ97"/>
      <c r="KAK97" s="110"/>
      <c r="KAL97" s="91"/>
      <c r="KAM97" s="261"/>
      <c r="KAN97" s="261"/>
      <c r="KAO97" s="261"/>
      <c r="KAP97" s="273"/>
      <c r="KAQ97" s="273"/>
      <c r="KAR97"/>
      <c r="KAS97" s="110"/>
      <c r="KAT97" s="91"/>
      <c r="KAU97" s="261"/>
      <c r="KAV97" s="261"/>
      <c r="KAW97" s="261"/>
      <c r="KAX97" s="273"/>
      <c r="KAY97" s="273"/>
      <c r="KAZ97"/>
      <c r="KBA97" s="110"/>
      <c r="KBB97" s="91"/>
      <c r="KBC97" s="261"/>
      <c r="KBD97" s="261"/>
      <c r="KBE97" s="261"/>
      <c r="KBF97" s="273"/>
      <c r="KBG97" s="273"/>
      <c r="KBH97"/>
      <c r="KBI97" s="110"/>
      <c r="KBJ97" s="91"/>
      <c r="KBK97" s="261"/>
      <c r="KBL97" s="261"/>
      <c r="KBM97" s="261"/>
      <c r="KBN97" s="273"/>
      <c r="KBO97" s="273"/>
      <c r="KBP97"/>
      <c r="KBQ97" s="110"/>
      <c r="KBR97" s="91"/>
      <c r="KBS97" s="261"/>
      <c r="KBT97" s="261"/>
      <c r="KBU97" s="261"/>
      <c r="KBV97" s="273"/>
      <c r="KBW97" s="273"/>
      <c r="KBX97"/>
      <c r="KBY97" s="110"/>
      <c r="KBZ97" s="91"/>
      <c r="KCA97" s="261"/>
      <c r="KCB97" s="261"/>
      <c r="KCC97" s="261"/>
      <c r="KCD97" s="273"/>
      <c r="KCE97" s="273"/>
      <c r="KCF97"/>
      <c r="KCG97" s="110"/>
      <c r="KCH97" s="91"/>
      <c r="KCI97" s="261"/>
      <c r="KCJ97" s="261"/>
      <c r="KCK97" s="261"/>
      <c r="KCL97" s="273"/>
      <c r="KCM97" s="273"/>
      <c r="KCN97"/>
      <c r="KCO97" s="110"/>
      <c r="KCP97" s="91"/>
      <c r="KCQ97" s="261"/>
      <c r="KCR97" s="261"/>
      <c r="KCS97" s="261"/>
      <c r="KCT97" s="273"/>
      <c r="KCU97" s="273"/>
      <c r="KCV97"/>
      <c r="KCW97" s="110"/>
      <c r="KCX97" s="91"/>
      <c r="KCY97" s="261"/>
      <c r="KCZ97" s="261"/>
      <c r="KDA97" s="261"/>
      <c r="KDB97" s="273"/>
      <c r="KDC97" s="273"/>
      <c r="KDD97"/>
      <c r="KDE97" s="110"/>
      <c r="KDF97" s="91"/>
      <c r="KDG97" s="261"/>
      <c r="KDH97" s="261"/>
      <c r="KDI97" s="261"/>
      <c r="KDJ97" s="273"/>
      <c r="KDK97" s="273"/>
      <c r="KDL97"/>
      <c r="KDM97" s="110"/>
      <c r="KDN97" s="91"/>
      <c r="KDO97" s="261"/>
      <c r="KDP97" s="261"/>
      <c r="KDQ97" s="261"/>
      <c r="KDR97" s="273"/>
      <c r="KDS97" s="273"/>
      <c r="KDT97"/>
      <c r="KDU97" s="110"/>
      <c r="KDV97" s="91"/>
      <c r="KDW97" s="261"/>
      <c r="KDX97" s="261"/>
      <c r="KDY97" s="261"/>
      <c r="KDZ97" s="273"/>
      <c r="KEA97" s="273"/>
      <c r="KEB97"/>
      <c r="KEC97" s="110"/>
      <c r="KED97" s="91"/>
      <c r="KEE97" s="261"/>
      <c r="KEF97" s="261"/>
      <c r="KEG97" s="261"/>
      <c r="KEH97" s="273"/>
      <c r="KEI97" s="273"/>
      <c r="KEJ97"/>
      <c r="KEK97" s="110"/>
      <c r="KEL97" s="91"/>
      <c r="KEM97" s="261"/>
      <c r="KEN97" s="261"/>
      <c r="KEO97" s="261"/>
      <c r="KEP97" s="273"/>
      <c r="KEQ97" s="273"/>
      <c r="KER97"/>
      <c r="KES97" s="110"/>
      <c r="KET97" s="91"/>
      <c r="KEU97" s="261"/>
      <c r="KEV97" s="261"/>
      <c r="KEW97" s="261"/>
      <c r="KEX97" s="273"/>
      <c r="KEY97" s="273"/>
      <c r="KEZ97"/>
      <c r="KFA97" s="110"/>
      <c r="KFB97" s="91"/>
      <c r="KFC97" s="261"/>
      <c r="KFD97" s="261"/>
      <c r="KFE97" s="261"/>
      <c r="KFF97" s="273"/>
      <c r="KFG97" s="273"/>
      <c r="KFH97"/>
      <c r="KFI97" s="110"/>
      <c r="KFJ97" s="91"/>
      <c r="KFK97" s="261"/>
      <c r="KFL97" s="261"/>
      <c r="KFM97" s="261"/>
      <c r="KFN97" s="273"/>
      <c r="KFO97" s="273"/>
      <c r="KFP97"/>
      <c r="KFQ97" s="110"/>
      <c r="KFR97" s="91"/>
      <c r="KFS97" s="261"/>
      <c r="KFT97" s="261"/>
      <c r="KFU97" s="261"/>
      <c r="KFV97" s="273"/>
      <c r="KFW97" s="273"/>
      <c r="KFX97"/>
      <c r="KFY97" s="110"/>
      <c r="KFZ97" s="91"/>
      <c r="KGA97" s="261"/>
      <c r="KGB97" s="261"/>
      <c r="KGC97" s="261"/>
      <c r="KGD97" s="273"/>
      <c r="KGE97" s="273"/>
      <c r="KGF97"/>
      <c r="KGG97" s="110"/>
      <c r="KGH97" s="91"/>
      <c r="KGI97" s="261"/>
      <c r="KGJ97" s="261"/>
      <c r="KGK97" s="261"/>
      <c r="KGL97" s="273"/>
      <c r="KGM97" s="273"/>
      <c r="KGN97"/>
      <c r="KGO97" s="110"/>
      <c r="KGP97" s="91"/>
      <c r="KGQ97" s="261"/>
      <c r="KGR97" s="261"/>
      <c r="KGS97" s="261"/>
      <c r="KGT97" s="273"/>
      <c r="KGU97" s="273"/>
      <c r="KGV97"/>
      <c r="KGW97" s="110"/>
      <c r="KGX97" s="91"/>
      <c r="KGY97" s="261"/>
      <c r="KGZ97" s="261"/>
      <c r="KHA97" s="261"/>
      <c r="KHB97" s="273"/>
      <c r="KHC97" s="273"/>
      <c r="KHD97"/>
      <c r="KHE97" s="110"/>
      <c r="KHF97" s="91"/>
      <c r="KHG97" s="261"/>
      <c r="KHH97" s="261"/>
      <c r="KHI97" s="261"/>
      <c r="KHJ97" s="273"/>
      <c r="KHK97" s="273"/>
      <c r="KHL97"/>
      <c r="KHM97" s="110"/>
      <c r="KHN97" s="91"/>
      <c r="KHO97" s="261"/>
      <c r="KHP97" s="261"/>
      <c r="KHQ97" s="261"/>
      <c r="KHR97" s="273"/>
      <c r="KHS97" s="273"/>
      <c r="KHT97"/>
      <c r="KHU97" s="110"/>
      <c r="KHV97" s="91"/>
      <c r="KHW97" s="261"/>
      <c r="KHX97" s="261"/>
      <c r="KHY97" s="261"/>
      <c r="KHZ97" s="273"/>
      <c r="KIA97" s="273"/>
      <c r="KIB97"/>
      <c r="KIC97" s="110"/>
      <c r="KID97" s="91"/>
      <c r="KIE97" s="261"/>
      <c r="KIF97" s="261"/>
      <c r="KIG97" s="261"/>
      <c r="KIH97" s="273"/>
      <c r="KII97" s="273"/>
      <c r="KIJ97"/>
      <c r="KIK97" s="110"/>
      <c r="KIL97" s="91"/>
      <c r="KIM97" s="261"/>
      <c r="KIN97" s="261"/>
      <c r="KIO97" s="261"/>
      <c r="KIP97" s="273"/>
      <c r="KIQ97" s="273"/>
      <c r="KIR97"/>
      <c r="KIS97" s="110"/>
      <c r="KIT97" s="91"/>
      <c r="KIU97" s="261"/>
      <c r="KIV97" s="261"/>
      <c r="KIW97" s="261"/>
      <c r="KIX97" s="273"/>
      <c r="KIY97" s="273"/>
      <c r="KIZ97"/>
      <c r="KJA97" s="110"/>
      <c r="KJB97" s="91"/>
      <c r="KJC97" s="261"/>
      <c r="KJD97" s="261"/>
      <c r="KJE97" s="261"/>
      <c r="KJF97" s="273"/>
      <c r="KJG97" s="273"/>
      <c r="KJH97"/>
      <c r="KJI97" s="110"/>
      <c r="KJJ97" s="91"/>
      <c r="KJK97" s="261"/>
      <c r="KJL97" s="261"/>
      <c r="KJM97" s="261"/>
      <c r="KJN97" s="273"/>
      <c r="KJO97" s="273"/>
      <c r="KJP97"/>
      <c r="KJQ97" s="110"/>
      <c r="KJR97" s="91"/>
      <c r="KJS97" s="261"/>
      <c r="KJT97" s="261"/>
      <c r="KJU97" s="261"/>
      <c r="KJV97" s="273"/>
      <c r="KJW97" s="273"/>
      <c r="KJX97"/>
      <c r="KJY97" s="110"/>
      <c r="KJZ97" s="91"/>
      <c r="KKA97" s="261"/>
      <c r="KKB97" s="261"/>
      <c r="KKC97" s="261"/>
      <c r="KKD97" s="273"/>
      <c r="KKE97" s="273"/>
      <c r="KKF97"/>
      <c r="KKG97" s="110"/>
      <c r="KKH97" s="91"/>
      <c r="KKI97" s="261"/>
      <c r="KKJ97" s="261"/>
      <c r="KKK97" s="261"/>
      <c r="KKL97" s="273"/>
      <c r="KKM97" s="273"/>
      <c r="KKN97"/>
      <c r="KKO97" s="110"/>
      <c r="KKP97" s="91"/>
      <c r="KKQ97" s="261"/>
      <c r="KKR97" s="261"/>
      <c r="KKS97" s="261"/>
      <c r="KKT97" s="273"/>
      <c r="KKU97" s="273"/>
      <c r="KKV97"/>
      <c r="KKW97" s="110"/>
      <c r="KKX97" s="91"/>
      <c r="KKY97" s="261"/>
      <c r="KKZ97" s="261"/>
      <c r="KLA97" s="261"/>
      <c r="KLB97" s="273"/>
      <c r="KLC97" s="273"/>
      <c r="KLD97"/>
      <c r="KLE97" s="110"/>
      <c r="KLF97" s="91"/>
      <c r="KLG97" s="261"/>
      <c r="KLH97" s="261"/>
      <c r="KLI97" s="261"/>
      <c r="KLJ97" s="273"/>
      <c r="KLK97" s="273"/>
      <c r="KLL97"/>
      <c r="KLM97" s="110"/>
      <c r="KLN97" s="91"/>
      <c r="KLO97" s="261"/>
      <c r="KLP97" s="261"/>
      <c r="KLQ97" s="261"/>
      <c r="KLR97" s="273"/>
      <c r="KLS97" s="273"/>
      <c r="KLT97"/>
      <c r="KLU97" s="110"/>
      <c r="KLV97" s="91"/>
      <c r="KLW97" s="261"/>
      <c r="KLX97" s="261"/>
      <c r="KLY97" s="261"/>
      <c r="KLZ97" s="273"/>
      <c r="KMA97" s="273"/>
      <c r="KMB97"/>
      <c r="KMC97" s="110"/>
      <c r="KMD97" s="91"/>
      <c r="KME97" s="261"/>
      <c r="KMF97" s="261"/>
      <c r="KMG97" s="261"/>
      <c r="KMH97" s="273"/>
      <c r="KMI97" s="273"/>
      <c r="KMJ97"/>
      <c r="KMK97" s="110"/>
      <c r="KML97" s="91"/>
      <c r="KMM97" s="261"/>
      <c r="KMN97" s="261"/>
      <c r="KMO97" s="261"/>
      <c r="KMP97" s="273"/>
      <c r="KMQ97" s="273"/>
      <c r="KMR97"/>
      <c r="KMS97" s="110"/>
      <c r="KMT97" s="91"/>
      <c r="KMU97" s="261"/>
      <c r="KMV97" s="261"/>
      <c r="KMW97" s="261"/>
      <c r="KMX97" s="273"/>
      <c r="KMY97" s="273"/>
      <c r="KMZ97"/>
      <c r="KNA97" s="110"/>
      <c r="KNB97" s="91"/>
      <c r="KNC97" s="261"/>
      <c r="KND97" s="261"/>
      <c r="KNE97" s="261"/>
      <c r="KNF97" s="273"/>
      <c r="KNG97" s="273"/>
      <c r="KNH97"/>
      <c r="KNI97" s="110"/>
      <c r="KNJ97" s="91"/>
      <c r="KNK97" s="261"/>
      <c r="KNL97" s="261"/>
      <c r="KNM97" s="261"/>
      <c r="KNN97" s="273"/>
      <c r="KNO97" s="273"/>
      <c r="KNP97"/>
      <c r="KNQ97" s="110"/>
      <c r="KNR97" s="91"/>
      <c r="KNS97" s="261"/>
      <c r="KNT97" s="261"/>
      <c r="KNU97" s="261"/>
      <c r="KNV97" s="273"/>
      <c r="KNW97" s="273"/>
      <c r="KNX97"/>
      <c r="KNY97" s="110"/>
      <c r="KNZ97" s="91"/>
      <c r="KOA97" s="261"/>
      <c r="KOB97" s="261"/>
      <c r="KOC97" s="261"/>
      <c r="KOD97" s="273"/>
      <c r="KOE97" s="273"/>
      <c r="KOF97"/>
      <c r="KOG97" s="110"/>
      <c r="KOH97" s="91"/>
      <c r="KOI97" s="261"/>
      <c r="KOJ97" s="261"/>
      <c r="KOK97" s="261"/>
      <c r="KOL97" s="273"/>
      <c r="KOM97" s="273"/>
      <c r="KON97"/>
      <c r="KOO97" s="110"/>
      <c r="KOP97" s="91"/>
      <c r="KOQ97" s="261"/>
      <c r="KOR97" s="261"/>
      <c r="KOS97" s="261"/>
      <c r="KOT97" s="273"/>
      <c r="KOU97" s="273"/>
      <c r="KOV97"/>
      <c r="KOW97" s="110"/>
      <c r="KOX97" s="91"/>
      <c r="KOY97" s="261"/>
      <c r="KOZ97" s="261"/>
      <c r="KPA97" s="261"/>
      <c r="KPB97" s="273"/>
      <c r="KPC97" s="273"/>
      <c r="KPD97"/>
      <c r="KPE97" s="110"/>
      <c r="KPF97" s="91"/>
      <c r="KPG97" s="261"/>
      <c r="KPH97" s="261"/>
      <c r="KPI97" s="261"/>
      <c r="KPJ97" s="273"/>
      <c r="KPK97" s="273"/>
      <c r="KPL97"/>
      <c r="KPM97" s="110"/>
      <c r="KPN97" s="91"/>
      <c r="KPO97" s="261"/>
      <c r="KPP97" s="261"/>
      <c r="KPQ97" s="261"/>
      <c r="KPR97" s="273"/>
      <c r="KPS97" s="273"/>
      <c r="KPT97"/>
      <c r="KPU97" s="110"/>
      <c r="KPV97" s="91"/>
      <c r="KPW97" s="261"/>
      <c r="KPX97" s="261"/>
      <c r="KPY97" s="261"/>
      <c r="KPZ97" s="273"/>
      <c r="KQA97" s="273"/>
      <c r="KQB97"/>
      <c r="KQC97" s="110"/>
      <c r="KQD97" s="91"/>
      <c r="KQE97" s="261"/>
      <c r="KQF97" s="261"/>
      <c r="KQG97" s="261"/>
      <c r="KQH97" s="273"/>
      <c r="KQI97" s="273"/>
      <c r="KQJ97"/>
      <c r="KQK97" s="110"/>
      <c r="KQL97" s="91"/>
      <c r="KQM97" s="261"/>
      <c r="KQN97" s="261"/>
      <c r="KQO97" s="261"/>
      <c r="KQP97" s="273"/>
      <c r="KQQ97" s="273"/>
      <c r="KQR97"/>
      <c r="KQS97" s="110"/>
      <c r="KQT97" s="91"/>
      <c r="KQU97" s="261"/>
      <c r="KQV97" s="261"/>
      <c r="KQW97" s="261"/>
      <c r="KQX97" s="273"/>
      <c r="KQY97" s="273"/>
      <c r="KQZ97"/>
      <c r="KRA97" s="110"/>
      <c r="KRB97" s="91"/>
      <c r="KRC97" s="261"/>
      <c r="KRD97" s="261"/>
      <c r="KRE97" s="261"/>
      <c r="KRF97" s="273"/>
      <c r="KRG97" s="273"/>
      <c r="KRH97"/>
      <c r="KRI97" s="110"/>
      <c r="KRJ97" s="91"/>
      <c r="KRK97" s="261"/>
      <c r="KRL97" s="261"/>
      <c r="KRM97" s="261"/>
      <c r="KRN97" s="273"/>
      <c r="KRO97" s="273"/>
      <c r="KRP97"/>
      <c r="KRQ97" s="110"/>
      <c r="KRR97" s="91"/>
      <c r="KRS97" s="261"/>
      <c r="KRT97" s="261"/>
      <c r="KRU97" s="261"/>
      <c r="KRV97" s="273"/>
      <c r="KRW97" s="273"/>
      <c r="KRX97"/>
      <c r="KRY97" s="110"/>
      <c r="KRZ97" s="91"/>
      <c r="KSA97" s="261"/>
      <c r="KSB97" s="261"/>
      <c r="KSC97" s="261"/>
      <c r="KSD97" s="273"/>
      <c r="KSE97" s="273"/>
      <c r="KSF97"/>
      <c r="KSG97" s="110"/>
      <c r="KSH97" s="91"/>
      <c r="KSI97" s="261"/>
      <c r="KSJ97" s="261"/>
      <c r="KSK97" s="261"/>
      <c r="KSL97" s="273"/>
      <c r="KSM97" s="273"/>
      <c r="KSN97"/>
      <c r="KSO97" s="110"/>
      <c r="KSP97" s="91"/>
      <c r="KSQ97" s="261"/>
      <c r="KSR97" s="261"/>
      <c r="KSS97" s="261"/>
      <c r="KST97" s="273"/>
      <c r="KSU97" s="273"/>
      <c r="KSV97"/>
      <c r="KSW97" s="110"/>
      <c r="KSX97" s="91"/>
      <c r="KSY97" s="261"/>
      <c r="KSZ97" s="261"/>
      <c r="KTA97" s="261"/>
      <c r="KTB97" s="273"/>
      <c r="KTC97" s="273"/>
      <c r="KTD97"/>
      <c r="KTE97" s="110"/>
      <c r="KTF97" s="91"/>
      <c r="KTG97" s="261"/>
      <c r="KTH97" s="261"/>
      <c r="KTI97" s="261"/>
      <c r="KTJ97" s="273"/>
      <c r="KTK97" s="273"/>
      <c r="KTL97"/>
      <c r="KTM97" s="110"/>
      <c r="KTN97" s="91"/>
      <c r="KTO97" s="261"/>
      <c r="KTP97" s="261"/>
      <c r="KTQ97" s="261"/>
      <c r="KTR97" s="273"/>
      <c r="KTS97" s="273"/>
      <c r="KTT97"/>
      <c r="KTU97" s="110"/>
      <c r="KTV97" s="91"/>
      <c r="KTW97" s="261"/>
      <c r="KTX97" s="261"/>
      <c r="KTY97" s="261"/>
      <c r="KTZ97" s="273"/>
      <c r="KUA97" s="273"/>
      <c r="KUB97"/>
      <c r="KUC97" s="110"/>
      <c r="KUD97" s="91"/>
      <c r="KUE97" s="261"/>
      <c r="KUF97" s="261"/>
      <c r="KUG97" s="261"/>
      <c r="KUH97" s="273"/>
      <c r="KUI97" s="273"/>
      <c r="KUJ97"/>
      <c r="KUK97" s="110"/>
      <c r="KUL97" s="91"/>
      <c r="KUM97" s="261"/>
      <c r="KUN97" s="261"/>
      <c r="KUO97" s="261"/>
      <c r="KUP97" s="273"/>
      <c r="KUQ97" s="273"/>
      <c r="KUR97"/>
      <c r="KUS97" s="110"/>
      <c r="KUT97" s="91"/>
      <c r="KUU97" s="261"/>
      <c r="KUV97" s="261"/>
      <c r="KUW97" s="261"/>
      <c r="KUX97" s="273"/>
      <c r="KUY97" s="273"/>
      <c r="KUZ97"/>
      <c r="KVA97" s="110"/>
      <c r="KVB97" s="91"/>
      <c r="KVC97" s="261"/>
      <c r="KVD97" s="261"/>
      <c r="KVE97" s="261"/>
      <c r="KVF97" s="273"/>
      <c r="KVG97" s="273"/>
      <c r="KVH97"/>
      <c r="KVI97" s="110"/>
      <c r="KVJ97" s="91"/>
      <c r="KVK97" s="261"/>
      <c r="KVL97" s="261"/>
      <c r="KVM97" s="261"/>
      <c r="KVN97" s="273"/>
      <c r="KVO97" s="273"/>
      <c r="KVP97"/>
      <c r="KVQ97" s="110"/>
      <c r="KVR97" s="91"/>
      <c r="KVS97" s="261"/>
      <c r="KVT97" s="261"/>
      <c r="KVU97" s="261"/>
      <c r="KVV97" s="273"/>
      <c r="KVW97" s="273"/>
      <c r="KVX97"/>
      <c r="KVY97" s="110"/>
      <c r="KVZ97" s="91"/>
      <c r="KWA97" s="261"/>
      <c r="KWB97" s="261"/>
      <c r="KWC97" s="261"/>
      <c r="KWD97" s="273"/>
      <c r="KWE97" s="273"/>
      <c r="KWF97"/>
      <c r="KWG97" s="110"/>
      <c r="KWH97" s="91"/>
      <c r="KWI97" s="261"/>
      <c r="KWJ97" s="261"/>
      <c r="KWK97" s="261"/>
      <c r="KWL97" s="273"/>
      <c r="KWM97" s="273"/>
      <c r="KWN97"/>
      <c r="KWO97" s="110"/>
      <c r="KWP97" s="91"/>
      <c r="KWQ97" s="261"/>
      <c r="KWR97" s="261"/>
      <c r="KWS97" s="261"/>
      <c r="KWT97" s="273"/>
      <c r="KWU97" s="273"/>
      <c r="KWV97"/>
      <c r="KWW97" s="110"/>
      <c r="KWX97" s="91"/>
      <c r="KWY97" s="261"/>
      <c r="KWZ97" s="261"/>
      <c r="KXA97" s="261"/>
      <c r="KXB97" s="273"/>
      <c r="KXC97" s="273"/>
      <c r="KXD97"/>
      <c r="KXE97" s="110"/>
      <c r="KXF97" s="91"/>
      <c r="KXG97" s="261"/>
      <c r="KXH97" s="261"/>
      <c r="KXI97" s="261"/>
      <c r="KXJ97" s="273"/>
      <c r="KXK97" s="273"/>
      <c r="KXL97"/>
      <c r="KXM97" s="110"/>
      <c r="KXN97" s="91"/>
      <c r="KXO97" s="261"/>
      <c r="KXP97" s="261"/>
      <c r="KXQ97" s="261"/>
      <c r="KXR97" s="273"/>
      <c r="KXS97" s="273"/>
      <c r="KXT97"/>
      <c r="KXU97" s="110"/>
      <c r="KXV97" s="91"/>
      <c r="KXW97" s="261"/>
      <c r="KXX97" s="261"/>
      <c r="KXY97" s="261"/>
      <c r="KXZ97" s="273"/>
      <c r="KYA97" s="273"/>
      <c r="KYB97"/>
      <c r="KYC97" s="110"/>
      <c r="KYD97" s="91"/>
      <c r="KYE97" s="261"/>
      <c r="KYF97" s="261"/>
      <c r="KYG97" s="261"/>
      <c r="KYH97" s="273"/>
      <c r="KYI97" s="273"/>
      <c r="KYJ97"/>
      <c r="KYK97" s="110"/>
      <c r="KYL97" s="91"/>
      <c r="KYM97" s="261"/>
      <c r="KYN97" s="261"/>
      <c r="KYO97" s="261"/>
      <c r="KYP97" s="273"/>
      <c r="KYQ97" s="273"/>
      <c r="KYR97"/>
      <c r="KYS97" s="110"/>
      <c r="KYT97" s="91"/>
      <c r="KYU97" s="261"/>
      <c r="KYV97" s="261"/>
      <c r="KYW97" s="261"/>
      <c r="KYX97" s="273"/>
      <c r="KYY97" s="273"/>
      <c r="KYZ97"/>
      <c r="KZA97" s="110"/>
      <c r="KZB97" s="91"/>
      <c r="KZC97" s="261"/>
      <c r="KZD97" s="261"/>
      <c r="KZE97" s="261"/>
      <c r="KZF97" s="273"/>
      <c r="KZG97" s="273"/>
      <c r="KZH97"/>
      <c r="KZI97" s="110"/>
      <c r="KZJ97" s="91"/>
      <c r="KZK97" s="261"/>
      <c r="KZL97" s="261"/>
      <c r="KZM97" s="261"/>
      <c r="KZN97" s="273"/>
      <c r="KZO97" s="273"/>
      <c r="KZP97"/>
      <c r="KZQ97" s="110"/>
      <c r="KZR97" s="91"/>
      <c r="KZS97" s="261"/>
      <c r="KZT97" s="261"/>
      <c r="KZU97" s="261"/>
      <c r="KZV97" s="273"/>
      <c r="KZW97" s="273"/>
      <c r="KZX97"/>
      <c r="KZY97" s="110"/>
      <c r="KZZ97" s="91"/>
      <c r="LAA97" s="261"/>
      <c r="LAB97" s="261"/>
      <c r="LAC97" s="261"/>
      <c r="LAD97" s="273"/>
      <c r="LAE97" s="273"/>
      <c r="LAF97"/>
      <c r="LAG97" s="110"/>
      <c r="LAH97" s="91"/>
      <c r="LAI97" s="261"/>
      <c r="LAJ97" s="261"/>
      <c r="LAK97" s="261"/>
      <c r="LAL97" s="273"/>
      <c r="LAM97" s="273"/>
      <c r="LAN97"/>
      <c r="LAO97" s="110"/>
      <c r="LAP97" s="91"/>
      <c r="LAQ97" s="261"/>
      <c r="LAR97" s="261"/>
      <c r="LAS97" s="261"/>
      <c r="LAT97" s="273"/>
      <c r="LAU97" s="273"/>
      <c r="LAV97"/>
      <c r="LAW97" s="110"/>
      <c r="LAX97" s="91"/>
      <c r="LAY97" s="261"/>
      <c r="LAZ97" s="261"/>
      <c r="LBA97" s="261"/>
      <c r="LBB97" s="273"/>
      <c r="LBC97" s="273"/>
      <c r="LBD97"/>
      <c r="LBE97" s="110"/>
      <c r="LBF97" s="91"/>
      <c r="LBG97" s="261"/>
      <c r="LBH97" s="261"/>
      <c r="LBI97" s="261"/>
      <c r="LBJ97" s="273"/>
      <c r="LBK97" s="273"/>
      <c r="LBL97"/>
      <c r="LBM97" s="110"/>
      <c r="LBN97" s="91"/>
      <c r="LBO97" s="261"/>
      <c r="LBP97" s="261"/>
      <c r="LBQ97" s="261"/>
      <c r="LBR97" s="273"/>
      <c r="LBS97" s="273"/>
      <c r="LBT97"/>
      <c r="LBU97" s="110"/>
      <c r="LBV97" s="91"/>
      <c r="LBW97" s="261"/>
      <c r="LBX97" s="261"/>
      <c r="LBY97" s="261"/>
      <c r="LBZ97" s="273"/>
      <c r="LCA97" s="273"/>
      <c r="LCB97"/>
      <c r="LCC97" s="110"/>
      <c r="LCD97" s="91"/>
      <c r="LCE97" s="261"/>
      <c r="LCF97" s="261"/>
      <c r="LCG97" s="261"/>
      <c r="LCH97" s="273"/>
      <c r="LCI97" s="273"/>
      <c r="LCJ97"/>
      <c r="LCK97" s="110"/>
      <c r="LCL97" s="91"/>
      <c r="LCM97" s="261"/>
      <c r="LCN97" s="261"/>
      <c r="LCO97" s="261"/>
      <c r="LCP97" s="273"/>
      <c r="LCQ97" s="273"/>
      <c r="LCR97"/>
      <c r="LCS97" s="110"/>
      <c r="LCT97" s="91"/>
      <c r="LCU97" s="261"/>
      <c r="LCV97" s="261"/>
      <c r="LCW97" s="261"/>
      <c r="LCX97" s="273"/>
      <c r="LCY97" s="273"/>
      <c r="LCZ97"/>
      <c r="LDA97" s="110"/>
      <c r="LDB97" s="91"/>
      <c r="LDC97" s="261"/>
      <c r="LDD97" s="261"/>
      <c r="LDE97" s="261"/>
      <c r="LDF97" s="273"/>
      <c r="LDG97" s="273"/>
      <c r="LDH97"/>
      <c r="LDI97" s="110"/>
      <c r="LDJ97" s="91"/>
      <c r="LDK97" s="261"/>
      <c r="LDL97" s="261"/>
      <c r="LDM97" s="261"/>
      <c r="LDN97" s="273"/>
      <c r="LDO97" s="273"/>
      <c r="LDP97"/>
      <c r="LDQ97" s="110"/>
      <c r="LDR97" s="91"/>
      <c r="LDS97" s="261"/>
      <c r="LDT97" s="261"/>
      <c r="LDU97" s="261"/>
      <c r="LDV97" s="273"/>
      <c r="LDW97" s="273"/>
      <c r="LDX97"/>
      <c r="LDY97" s="110"/>
      <c r="LDZ97" s="91"/>
      <c r="LEA97" s="261"/>
      <c r="LEB97" s="261"/>
      <c r="LEC97" s="261"/>
      <c r="LED97" s="273"/>
      <c r="LEE97" s="273"/>
      <c r="LEF97"/>
      <c r="LEG97" s="110"/>
      <c r="LEH97" s="91"/>
      <c r="LEI97" s="261"/>
      <c r="LEJ97" s="261"/>
      <c r="LEK97" s="261"/>
      <c r="LEL97" s="273"/>
      <c r="LEM97" s="273"/>
      <c r="LEN97"/>
      <c r="LEO97" s="110"/>
      <c r="LEP97" s="91"/>
      <c r="LEQ97" s="261"/>
      <c r="LER97" s="261"/>
      <c r="LES97" s="261"/>
      <c r="LET97" s="273"/>
      <c r="LEU97" s="273"/>
      <c r="LEV97"/>
      <c r="LEW97" s="110"/>
      <c r="LEX97" s="91"/>
      <c r="LEY97" s="261"/>
      <c r="LEZ97" s="261"/>
      <c r="LFA97" s="261"/>
      <c r="LFB97" s="273"/>
      <c r="LFC97" s="273"/>
      <c r="LFD97"/>
      <c r="LFE97" s="110"/>
      <c r="LFF97" s="91"/>
      <c r="LFG97" s="261"/>
      <c r="LFH97" s="261"/>
      <c r="LFI97" s="261"/>
      <c r="LFJ97" s="273"/>
      <c r="LFK97" s="273"/>
      <c r="LFL97"/>
      <c r="LFM97" s="110"/>
      <c r="LFN97" s="91"/>
      <c r="LFO97" s="261"/>
      <c r="LFP97" s="261"/>
      <c r="LFQ97" s="261"/>
      <c r="LFR97" s="273"/>
      <c r="LFS97" s="273"/>
      <c r="LFT97"/>
      <c r="LFU97" s="110"/>
      <c r="LFV97" s="91"/>
      <c r="LFW97" s="261"/>
      <c r="LFX97" s="261"/>
      <c r="LFY97" s="261"/>
      <c r="LFZ97" s="273"/>
      <c r="LGA97" s="273"/>
      <c r="LGB97"/>
      <c r="LGC97" s="110"/>
      <c r="LGD97" s="91"/>
      <c r="LGE97" s="261"/>
      <c r="LGF97" s="261"/>
      <c r="LGG97" s="261"/>
      <c r="LGH97" s="273"/>
      <c r="LGI97" s="273"/>
      <c r="LGJ97"/>
      <c r="LGK97" s="110"/>
      <c r="LGL97" s="91"/>
      <c r="LGM97" s="261"/>
      <c r="LGN97" s="261"/>
      <c r="LGO97" s="261"/>
      <c r="LGP97" s="273"/>
      <c r="LGQ97" s="273"/>
      <c r="LGR97"/>
      <c r="LGS97" s="110"/>
      <c r="LGT97" s="91"/>
      <c r="LGU97" s="261"/>
      <c r="LGV97" s="261"/>
      <c r="LGW97" s="261"/>
      <c r="LGX97" s="273"/>
      <c r="LGY97" s="273"/>
      <c r="LGZ97"/>
      <c r="LHA97" s="110"/>
      <c r="LHB97" s="91"/>
      <c r="LHC97" s="261"/>
      <c r="LHD97" s="261"/>
      <c r="LHE97" s="261"/>
      <c r="LHF97" s="273"/>
      <c r="LHG97" s="273"/>
      <c r="LHH97"/>
      <c r="LHI97" s="110"/>
      <c r="LHJ97" s="91"/>
      <c r="LHK97" s="261"/>
      <c r="LHL97" s="261"/>
      <c r="LHM97" s="261"/>
      <c r="LHN97" s="273"/>
      <c r="LHO97" s="273"/>
      <c r="LHP97"/>
      <c r="LHQ97" s="110"/>
      <c r="LHR97" s="91"/>
      <c r="LHS97" s="261"/>
      <c r="LHT97" s="261"/>
      <c r="LHU97" s="261"/>
      <c r="LHV97" s="273"/>
      <c r="LHW97" s="273"/>
      <c r="LHX97"/>
      <c r="LHY97" s="110"/>
      <c r="LHZ97" s="91"/>
      <c r="LIA97" s="261"/>
      <c r="LIB97" s="261"/>
      <c r="LIC97" s="261"/>
      <c r="LID97" s="273"/>
      <c r="LIE97" s="273"/>
      <c r="LIF97"/>
      <c r="LIG97" s="110"/>
      <c r="LIH97" s="91"/>
      <c r="LII97" s="261"/>
      <c r="LIJ97" s="261"/>
      <c r="LIK97" s="261"/>
      <c r="LIL97" s="273"/>
      <c r="LIM97" s="273"/>
      <c r="LIN97"/>
      <c r="LIO97" s="110"/>
      <c r="LIP97" s="91"/>
      <c r="LIQ97" s="261"/>
      <c r="LIR97" s="261"/>
      <c r="LIS97" s="261"/>
      <c r="LIT97" s="273"/>
      <c r="LIU97" s="273"/>
      <c r="LIV97"/>
      <c r="LIW97" s="110"/>
      <c r="LIX97" s="91"/>
      <c r="LIY97" s="261"/>
      <c r="LIZ97" s="261"/>
      <c r="LJA97" s="261"/>
      <c r="LJB97" s="273"/>
      <c r="LJC97" s="273"/>
      <c r="LJD97"/>
      <c r="LJE97" s="110"/>
      <c r="LJF97" s="91"/>
      <c r="LJG97" s="261"/>
      <c r="LJH97" s="261"/>
      <c r="LJI97" s="261"/>
      <c r="LJJ97" s="273"/>
      <c r="LJK97" s="273"/>
      <c r="LJL97"/>
      <c r="LJM97" s="110"/>
      <c r="LJN97" s="91"/>
      <c r="LJO97" s="261"/>
      <c r="LJP97" s="261"/>
      <c r="LJQ97" s="261"/>
      <c r="LJR97" s="273"/>
      <c r="LJS97" s="273"/>
      <c r="LJT97"/>
      <c r="LJU97" s="110"/>
      <c r="LJV97" s="91"/>
      <c r="LJW97" s="261"/>
      <c r="LJX97" s="261"/>
      <c r="LJY97" s="261"/>
      <c r="LJZ97" s="273"/>
      <c r="LKA97" s="273"/>
      <c r="LKB97"/>
      <c r="LKC97" s="110"/>
      <c r="LKD97" s="91"/>
      <c r="LKE97" s="261"/>
      <c r="LKF97" s="261"/>
      <c r="LKG97" s="261"/>
      <c r="LKH97" s="273"/>
      <c r="LKI97" s="273"/>
      <c r="LKJ97"/>
      <c r="LKK97" s="110"/>
      <c r="LKL97" s="91"/>
      <c r="LKM97" s="261"/>
      <c r="LKN97" s="261"/>
      <c r="LKO97" s="261"/>
      <c r="LKP97" s="273"/>
      <c r="LKQ97" s="273"/>
      <c r="LKR97"/>
      <c r="LKS97" s="110"/>
      <c r="LKT97" s="91"/>
      <c r="LKU97" s="261"/>
      <c r="LKV97" s="261"/>
      <c r="LKW97" s="261"/>
      <c r="LKX97" s="273"/>
      <c r="LKY97" s="273"/>
      <c r="LKZ97"/>
      <c r="LLA97" s="110"/>
      <c r="LLB97" s="91"/>
      <c r="LLC97" s="261"/>
      <c r="LLD97" s="261"/>
      <c r="LLE97" s="261"/>
      <c r="LLF97" s="273"/>
      <c r="LLG97" s="273"/>
      <c r="LLH97"/>
      <c r="LLI97" s="110"/>
      <c r="LLJ97" s="91"/>
      <c r="LLK97" s="261"/>
      <c r="LLL97" s="261"/>
      <c r="LLM97" s="261"/>
      <c r="LLN97" s="273"/>
      <c r="LLO97" s="273"/>
      <c r="LLP97"/>
      <c r="LLQ97" s="110"/>
      <c r="LLR97" s="91"/>
      <c r="LLS97" s="261"/>
      <c r="LLT97" s="261"/>
      <c r="LLU97" s="261"/>
      <c r="LLV97" s="273"/>
      <c r="LLW97" s="273"/>
      <c r="LLX97"/>
      <c r="LLY97" s="110"/>
      <c r="LLZ97" s="91"/>
      <c r="LMA97" s="261"/>
      <c r="LMB97" s="261"/>
      <c r="LMC97" s="261"/>
      <c r="LMD97" s="273"/>
      <c r="LME97" s="273"/>
      <c r="LMF97"/>
      <c r="LMG97" s="110"/>
      <c r="LMH97" s="91"/>
      <c r="LMI97" s="261"/>
      <c r="LMJ97" s="261"/>
      <c r="LMK97" s="261"/>
      <c r="LML97" s="273"/>
      <c r="LMM97" s="273"/>
      <c r="LMN97"/>
      <c r="LMO97" s="110"/>
      <c r="LMP97" s="91"/>
      <c r="LMQ97" s="261"/>
      <c r="LMR97" s="261"/>
      <c r="LMS97" s="261"/>
      <c r="LMT97" s="273"/>
      <c r="LMU97" s="273"/>
      <c r="LMV97"/>
      <c r="LMW97" s="110"/>
      <c r="LMX97" s="91"/>
      <c r="LMY97" s="261"/>
      <c r="LMZ97" s="261"/>
      <c r="LNA97" s="261"/>
      <c r="LNB97" s="273"/>
      <c r="LNC97" s="273"/>
      <c r="LND97"/>
      <c r="LNE97" s="110"/>
      <c r="LNF97" s="91"/>
      <c r="LNG97" s="261"/>
      <c r="LNH97" s="261"/>
      <c r="LNI97" s="261"/>
      <c r="LNJ97" s="273"/>
      <c r="LNK97" s="273"/>
      <c r="LNL97"/>
      <c r="LNM97" s="110"/>
      <c r="LNN97" s="91"/>
      <c r="LNO97" s="261"/>
      <c r="LNP97" s="261"/>
      <c r="LNQ97" s="261"/>
      <c r="LNR97" s="273"/>
      <c r="LNS97" s="273"/>
      <c r="LNT97"/>
      <c r="LNU97" s="110"/>
      <c r="LNV97" s="91"/>
      <c r="LNW97" s="261"/>
      <c r="LNX97" s="261"/>
      <c r="LNY97" s="261"/>
      <c r="LNZ97" s="273"/>
      <c r="LOA97" s="273"/>
      <c r="LOB97"/>
      <c r="LOC97" s="110"/>
      <c r="LOD97" s="91"/>
      <c r="LOE97" s="261"/>
      <c r="LOF97" s="261"/>
      <c r="LOG97" s="261"/>
      <c r="LOH97" s="273"/>
      <c r="LOI97" s="273"/>
      <c r="LOJ97"/>
      <c r="LOK97" s="110"/>
      <c r="LOL97" s="91"/>
      <c r="LOM97" s="261"/>
      <c r="LON97" s="261"/>
      <c r="LOO97" s="261"/>
      <c r="LOP97" s="273"/>
      <c r="LOQ97" s="273"/>
      <c r="LOR97"/>
      <c r="LOS97" s="110"/>
      <c r="LOT97" s="91"/>
      <c r="LOU97" s="261"/>
      <c r="LOV97" s="261"/>
      <c r="LOW97" s="261"/>
      <c r="LOX97" s="273"/>
      <c r="LOY97" s="273"/>
      <c r="LOZ97"/>
      <c r="LPA97" s="110"/>
      <c r="LPB97" s="91"/>
      <c r="LPC97" s="261"/>
      <c r="LPD97" s="261"/>
      <c r="LPE97" s="261"/>
      <c r="LPF97" s="273"/>
      <c r="LPG97" s="273"/>
      <c r="LPH97"/>
      <c r="LPI97" s="110"/>
      <c r="LPJ97" s="91"/>
      <c r="LPK97" s="261"/>
      <c r="LPL97" s="261"/>
      <c r="LPM97" s="261"/>
      <c r="LPN97" s="273"/>
      <c r="LPO97" s="273"/>
      <c r="LPP97"/>
      <c r="LPQ97" s="110"/>
      <c r="LPR97" s="91"/>
      <c r="LPS97" s="261"/>
      <c r="LPT97" s="261"/>
      <c r="LPU97" s="261"/>
      <c r="LPV97" s="273"/>
      <c r="LPW97" s="273"/>
      <c r="LPX97"/>
      <c r="LPY97" s="110"/>
      <c r="LPZ97" s="91"/>
      <c r="LQA97" s="261"/>
      <c r="LQB97" s="261"/>
      <c r="LQC97" s="261"/>
      <c r="LQD97" s="273"/>
      <c r="LQE97" s="273"/>
      <c r="LQF97"/>
      <c r="LQG97" s="110"/>
      <c r="LQH97" s="91"/>
      <c r="LQI97" s="261"/>
      <c r="LQJ97" s="261"/>
      <c r="LQK97" s="261"/>
      <c r="LQL97" s="273"/>
      <c r="LQM97" s="273"/>
      <c r="LQN97"/>
      <c r="LQO97" s="110"/>
      <c r="LQP97" s="91"/>
      <c r="LQQ97" s="261"/>
      <c r="LQR97" s="261"/>
      <c r="LQS97" s="261"/>
      <c r="LQT97" s="273"/>
      <c r="LQU97" s="273"/>
      <c r="LQV97"/>
      <c r="LQW97" s="110"/>
      <c r="LQX97" s="91"/>
      <c r="LQY97" s="261"/>
      <c r="LQZ97" s="261"/>
      <c r="LRA97" s="261"/>
      <c r="LRB97" s="273"/>
      <c r="LRC97" s="273"/>
      <c r="LRD97"/>
      <c r="LRE97" s="110"/>
      <c r="LRF97" s="91"/>
      <c r="LRG97" s="261"/>
      <c r="LRH97" s="261"/>
      <c r="LRI97" s="261"/>
      <c r="LRJ97" s="273"/>
      <c r="LRK97" s="273"/>
      <c r="LRL97"/>
      <c r="LRM97" s="110"/>
      <c r="LRN97" s="91"/>
      <c r="LRO97" s="261"/>
      <c r="LRP97" s="261"/>
      <c r="LRQ97" s="261"/>
      <c r="LRR97" s="273"/>
      <c r="LRS97" s="273"/>
      <c r="LRT97"/>
      <c r="LRU97" s="110"/>
      <c r="LRV97" s="91"/>
      <c r="LRW97" s="261"/>
      <c r="LRX97" s="261"/>
      <c r="LRY97" s="261"/>
      <c r="LRZ97" s="273"/>
      <c r="LSA97" s="273"/>
      <c r="LSB97"/>
      <c r="LSC97" s="110"/>
      <c r="LSD97" s="91"/>
      <c r="LSE97" s="261"/>
      <c r="LSF97" s="261"/>
      <c r="LSG97" s="261"/>
      <c r="LSH97" s="273"/>
      <c r="LSI97" s="273"/>
      <c r="LSJ97"/>
      <c r="LSK97" s="110"/>
      <c r="LSL97" s="91"/>
      <c r="LSM97" s="261"/>
      <c r="LSN97" s="261"/>
      <c r="LSO97" s="261"/>
      <c r="LSP97" s="273"/>
      <c r="LSQ97" s="273"/>
      <c r="LSR97"/>
      <c r="LSS97" s="110"/>
      <c r="LST97" s="91"/>
      <c r="LSU97" s="261"/>
      <c r="LSV97" s="261"/>
      <c r="LSW97" s="261"/>
      <c r="LSX97" s="273"/>
      <c r="LSY97" s="273"/>
      <c r="LSZ97"/>
      <c r="LTA97" s="110"/>
      <c r="LTB97" s="91"/>
      <c r="LTC97" s="261"/>
      <c r="LTD97" s="261"/>
      <c r="LTE97" s="261"/>
      <c r="LTF97" s="273"/>
      <c r="LTG97" s="273"/>
      <c r="LTH97"/>
      <c r="LTI97" s="110"/>
      <c r="LTJ97" s="91"/>
      <c r="LTK97" s="261"/>
      <c r="LTL97" s="261"/>
      <c r="LTM97" s="261"/>
      <c r="LTN97" s="273"/>
      <c r="LTO97" s="273"/>
      <c r="LTP97"/>
      <c r="LTQ97" s="110"/>
      <c r="LTR97" s="91"/>
      <c r="LTS97" s="261"/>
      <c r="LTT97" s="261"/>
      <c r="LTU97" s="261"/>
      <c r="LTV97" s="273"/>
      <c r="LTW97" s="273"/>
      <c r="LTX97"/>
      <c r="LTY97" s="110"/>
      <c r="LTZ97" s="91"/>
      <c r="LUA97" s="261"/>
      <c r="LUB97" s="261"/>
      <c r="LUC97" s="261"/>
      <c r="LUD97" s="273"/>
      <c r="LUE97" s="273"/>
      <c r="LUF97"/>
      <c r="LUG97" s="110"/>
      <c r="LUH97" s="91"/>
      <c r="LUI97" s="261"/>
      <c r="LUJ97" s="261"/>
      <c r="LUK97" s="261"/>
      <c r="LUL97" s="273"/>
      <c r="LUM97" s="273"/>
      <c r="LUN97"/>
      <c r="LUO97" s="110"/>
      <c r="LUP97" s="91"/>
      <c r="LUQ97" s="261"/>
      <c r="LUR97" s="261"/>
      <c r="LUS97" s="261"/>
      <c r="LUT97" s="273"/>
      <c r="LUU97" s="273"/>
      <c r="LUV97"/>
      <c r="LUW97" s="110"/>
      <c r="LUX97" s="91"/>
      <c r="LUY97" s="261"/>
      <c r="LUZ97" s="261"/>
      <c r="LVA97" s="261"/>
      <c r="LVB97" s="273"/>
      <c r="LVC97" s="273"/>
      <c r="LVD97"/>
      <c r="LVE97" s="110"/>
      <c r="LVF97" s="91"/>
      <c r="LVG97" s="261"/>
      <c r="LVH97" s="261"/>
      <c r="LVI97" s="261"/>
      <c r="LVJ97" s="273"/>
      <c r="LVK97" s="273"/>
      <c r="LVL97"/>
      <c r="LVM97" s="110"/>
      <c r="LVN97" s="91"/>
      <c r="LVO97" s="261"/>
      <c r="LVP97" s="261"/>
      <c r="LVQ97" s="261"/>
      <c r="LVR97" s="273"/>
      <c r="LVS97" s="273"/>
      <c r="LVT97"/>
      <c r="LVU97" s="110"/>
      <c r="LVV97" s="91"/>
      <c r="LVW97" s="261"/>
      <c r="LVX97" s="261"/>
      <c r="LVY97" s="261"/>
      <c r="LVZ97" s="273"/>
      <c r="LWA97" s="273"/>
      <c r="LWB97"/>
      <c r="LWC97" s="110"/>
      <c r="LWD97" s="91"/>
      <c r="LWE97" s="261"/>
      <c r="LWF97" s="261"/>
      <c r="LWG97" s="261"/>
      <c r="LWH97" s="273"/>
      <c r="LWI97" s="273"/>
      <c r="LWJ97"/>
      <c r="LWK97" s="110"/>
      <c r="LWL97" s="91"/>
      <c r="LWM97" s="261"/>
      <c r="LWN97" s="261"/>
      <c r="LWO97" s="261"/>
      <c r="LWP97" s="273"/>
      <c r="LWQ97" s="273"/>
      <c r="LWR97"/>
      <c r="LWS97" s="110"/>
      <c r="LWT97" s="91"/>
      <c r="LWU97" s="261"/>
      <c r="LWV97" s="261"/>
      <c r="LWW97" s="261"/>
      <c r="LWX97" s="273"/>
      <c r="LWY97" s="273"/>
      <c r="LWZ97"/>
      <c r="LXA97" s="110"/>
      <c r="LXB97" s="91"/>
      <c r="LXC97" s="261"/>
      <c r="LXD97" s="261"/>
      <c r="LXE97" s="261"/>
      <c r="LXF97" s="273"/>
      <c r="LXG97" s="273"/>
      <c r="LXH97"/>
      <c r="LXI97" s="110"/>
      <c r="LXJ97" s="91"/>
      <c r="LXK97" s="261"/>
      <c r="LXL97" s="261"/>
      <c r="LXM97" s="261"/>
      <c r="LXN97" s="273"/>
      <c r="LXO97" s="273"/>
      <c r="LXP97"/>
      <c r="LXQ97" s="110"/>
      <c r="LXR97" s="91"/>
      <c r="LXS97" s="261"/>
      <c r="LXT97" s="261"/>
      <c r="LXU97" s="261"/>
      <c r="LXV97" s="273"/>
      <c r="LXW97" s="273"/>
      <c r="LXX97"/>
      <c r="LXY97" s="110"/>
      <c r="LXZ97" s="91"/>
      <c r="LYA97" s="261"/>
      <c r="LYB97" s="261"/>
      <c r="LYC97" s="261"/>
      <c r="LYD97" s="273"/>
      <c r="LYE97" s="273"/>
      <c r="LYF97"/>
      <c r="LYG97" s="110"/>
      <c r="LYH97" s="91"/>
      <c r="LYI97" s="261"/>
      <c r="LYJ97" s="261"/>
      <c r="LYK97" s="261"/>
      <c r="LYL97" s="273"/>
      <c r="LYM97" s="273"/>
      <c r="LYN97"/>
      <c r="LYO97" s="110"/>
      <c r="LYP97" s="91"/>
      <c r="LYQ97" s="261"/>
      <c r="LYR97" s="261"/>
      <c r="LYS97" s="261"/>
      <c r="LYT97" s="273"/>
      <c r="LYU97" s="273"/>
      <c r="LYV97"/>
      <c r="LYW97" s="110"/>
      <c r="LYX97" s="91"/>
      <c r="LYY97" s="261"/>
      <c r="LYZ97" s="261"/>
      <c r="LZA97" s="261"/>
      <c r="LZB97" s="273"/>
      <c r="LZC97" s="273"/>
      <c r="LZD97"/>
      <c r="LZE97" s="110"/>
      <c r="LZF97" s="91"/>
      <c r="LZG97" s="261"/>
      <c r="LZH97" s="261"/>
      <c r="LZI97" s="261"/>
      <c r="LZJ97" s="273"/>
      <c r="LZK97" s="273"/>
      <c r="LZL97"/>
      <c r="LZM97" s="110"/>
      <c r="LZN97" s="91"/>
      <c r="LZO97" s="261"/>
      <c r="LZP97" s="261"/>
      <c r="LZQ97" s="261"/>
      <c r="LZR97" s="273"/>
      <c r="LZS97" s="273"/>
      <c r="LZT97"/>
      <c r="LZU97" s="110"/>
      <c r="LZV97" s="91"/>
      <c r="LZW97" s="261"/>
      <c r="LZX97" s="261"/>
      <c r="LZY97" s="261"/>
      <c r="LZZ97" s="273"/>
      <c r="MAA97" s="273"/>
      <c r="MAB97"/>
      <c r="MAC97" s="110"/>
      <c r="MAD97" s="91"/>
      <c r="MAE97" s="261"/>
      <c r="MAF97" s="261"/>
      <c r="MAG97" s="261"/>
      <c r="MAH97" s="273"/>
      <c r="MAI97" s="273"/>
      <c r="MAJ97"/>
      <c r="MAK97" s="110"/>
      <c r="MAL97" s="91"/>
      <c r="MAM97" s="261"/>
      <c r="MAN97" s="261"/>
      <c r="MAO97" s="261"/>
      <c r="MAP97" s="273"/>
      <c r="MAQ97" s="273"/>
      <c r="MAR97"/>
      <c r="MAS97" s="110"/>
      <c r="MAT97" s="91"/>
      <c r="MAU97" s="261"/>
      <c r="MAV97" s="261"/>
      <c r="MAW97" s="261"/>
      <c r="MAX97" s="273"/>
      <c r="MAY97" s="273"/>
      <c r="MAZ97"/>
      <c r="MBA97" s="110"/>
      <c r="MBB97" s="91"/>
      <c r="MBC97" s="261"/>
      <c r="MBD97" s="261"/>
      <c r="MBE97" s="261"/>
      <c r="MBF97" s="273"/>
      <c r="MBG97" s="273"/>
      <c r="MBH97"/>
      <c r="MBI97" s="110"/>
      <c r="MBJ97" s="91"/>
      <c r="MBK97" s="261"/>
      <c r="MBL97" s="261"/>
      <c r="MBM97" s="261"/>
      <c r="MBN97" s="273"/>
      <c r="MBO97" s="273"/>
      <c r="MBP97"/>
      <c r="MBQ97" s="110"/>
      <c r="MBR97" s="91"/>
      <c r="MBS97" s="261"/>
      <c r="MBT97" s="261"/>
      <c r="MBU97" s="261"/>
      <c r="MBV97" s="273"/>
      <c r="MBW97" s="273"/>
      <c r="MBX97"/>
      <c r="MBY97" s="110"/>
      <c r="MBZ97" s="91"/>
      <c r="MCA97" s="261"/>
      <c r="MCB97" s="261"/>
      <c r="MCC97" s="261"/>
      <c r="MCD97" s="273"/>
      <c r="MCE97" s="273"/>
      <c r="MCF97"/>
      <c r="MCG97" s="110"/>
      <c r="MCH97" s="91"/>
      <c r="MCI97" s="261"/>
      <c r="MCJ97" s="261"/>
      <c r="MCK97" s="261"/>
      <c r="MCL97" s="273"/>
      <c r="MCM97" s="273"/>
      <c r="MCN97"/>
      <c r="MCO97" s="110"/>
      <c r="MCP97" s="91"/>
      <c r="MCQ97" s="261"/>
      <c r="MCR97" s="261"/>
      <c r="MCS97" s="261"/>
      <c r="MCT97" s="273"/>
      <c r="MCU97" s="273"/>
      <c r="MCV97"/>
      <c r="MCW97" s="110"/>
      <c r="MCX97" s="91"/>
      <c r="MCY97" s="261"/>
      <c r="MCZ97" s="261"/>
      <c r="MDA97" s="261"/>
      <c r="MDB97" s="273"/>
      <c r="MDC97" s="273"/>
      <c r="MDD97"/>
      <c r="MDE97" s="110"/>
      <c r="MDF97" s="91"/>
      <c r="MDG97" s="261"/>
      <c r="MDH97" s="261"/>
      <c r="MDI97" s="261"/>
      <c r="MDJ97" s="273"/>
      <c r="MDK97" s="273"/>
      <c r="MDL97"/>
      <c r="MDM97" s="110"/>
      <c r="MDN97" s="91"/>
      <c r="MDO97" s="261"/>
      <c r="MDP97" s="261"/>
      <c r="MDQ97" s="261"/>
      <c r="MDR97" s="273"/>
      <c r="MDS97" s="273"/>
      <c r="MDT97"/>
      <c r="MDU97" s="110"/>
      <c r="MDV97" s="91"/>
      <c r="MDW97" s="261"/>
      <c r="MDX97" s="261"/>
      <c r="MDY97" s="261"/>
      <c r="MDZ97" s="273"/>
      <c r="MEA97" s="273"/>
      <c r="MEB97"/>
      <c r="MEC97" s="110"/>
      <c r="MED97" s="91"/>
      <c r="MEE97" s="261"/>
      <c r="MEF97" s="261"/>
      <c r="MEG97" s="261"/>
      <c r="MEH97" s="273"/>
      <c r="MEI97" s="273"/>
      <c r="MEJ97"/>
      <c r="MEK97" s="110"/>
      <c r="MEL97" s="91"/>
      <c r="MEM97" s="261"/>
      <c r="MEN97" s="261"/>
      <c r="MEO97" s="261"/>
      <c r="MEP97" s="273"/>
      <c r="MEQ97" s="273"/>
      <c r="MER97"/>
      <c r="MES97" s="110"/>
      <c r="MET97" s="91"/>
      <c r="MEU97" s="261"/>
      <c r="MEV97" s="261"/>
      <c r="MEW97" s="261"/>
      <c r="MEX97" s="273"/>
      <c r="MEY97" s="273"/>
      <c r="MEZ97"/>
      <c r="MFA97" s="110"/>
      <c r="MFB97" s="91"/>
      <c r="MFC97" s="261"/>
      <c r="MFD97" s="261"/>
      <c r="MFE97" s="261"/>
      <c r="MFF97" s="273"/>
      <c r="MFG97" s="273"/>
      <c r="MFH97"/>
      <c r="MFI97" s="110"/>
      <c r="MFJ97" s="91"/>
      <c r="MFK97" s="261"/>
      <c r="MFL97" s="261"/>
      <c r="MFM97" s="261"/>
      <c r="MFN97" s="273"/>
      <c r="MFO97" s="273"/>
      <c r="MFP97"/>
      <c r="MFQ97" s="110"/>
      <c r="MFR97" s="91"/>
      <c r="MFS97" s="261"/>
      <c r="MFT97" s="261"/>
      <c r="MFU97" s="261"/>
      <c r="MFV97" s="273"/>
      <c r="MFW97" s="273"/>
      <c r="MFX97"/>
      <c r="MFY97" s="110"/>
      <c r="MFZ97" s="91"/>
      <c r="MGA97" s="261"/>
      <c r="MGB97" s="261"/>
      <c r="MGC97" s="261"/>
      <c r="MGD97" s="273"/>
      <c r="MGE97" s="273"/>
      <c r="MGF97"/>
      <c r="MGG97" s="110"/>
      <c r="MGH97" s="91"/>
      <c r="MGI97" s="261"/>
      <c r="MGJ97" s="261"/>
      <c r="MGK97" s="261"/>
      <c r="MGL97" s="273"/>
      <c r="MGM97" s="273"/>
      <c r="MGN97"/>
      <c r="MGO97" s="110"/>
      <c r="MGP97" s="91"/>
      <c r="MGQ97" s="261"/>
      <c r="MGR97" s="261"/>
      <c r="MGS97" s="261"/>
      <c r="MGT97" s="273"/>
      <c r="MGU97" s="273"/>
      <c r="MGV97"/>
      <c r="MGW97" s="110"/>
      <c r="MGX97" s="91"/>
      <c r="MGY97" s="261"/>
      <c r="MGZ97" s="261"/>
      <c r="MHA97" s="261"/>
      <c r="MHB97" s="273"/>
      <c r="MHC97" s="273"/>
      <c r="MHD97"/>
      <c r="MHE97" s="110"/>
      <c r="MHF97" s="91"/>
      <c r="MHG97" s="261"/>
      <c r="MHH97" s="261"/>
      <c r="MHI97" s="261"/>
      <c r="MHJ97" s="273"/>
      <c r="MHK97" s="273"/>
      <c r="MHL97"/>
      <c r="MHM97" s="110"/>
      <c r="MHN97" s="91"/>
      <c r="MHO97" s="261"/>
      <c r="MHP97" s="261"/>
      <c r="MHQ97" s="261"/>
      <c r="MHR97" s="273"/>
      <c r="MHS97" s="273"/>
      <c r="MHT97"/>
      <c r="MHU97" s="110"/>
      <c r="MHV97" s="91"/>
      <c r="MHW97" s="261"/>
      <c r="MHX97" s="261"/>
      <c r="MHY97" s="261"/>
      <c r="MHZ97" s="273"/>
      <c r="MIA97" s="273"/>
      <c r="MIB97"/>
      <c r="MIC97" s="110"/>
      <c r="MID97" s="91"/>
      <c r="MIE97" s="261"/>
      <c r="MIF97" s="261"/>
      <c r="MIG97" s="261"/>
      <c r="MIH97" s="273"/>
      <c r="MII97" s="273"/>
      <c r="MIJ97"/>
      <c r="MIK97" s="110"/>
      <c r="MIL97" s="91"/>
      <c r="MIM97" s="261"/>
      <c r="MIN97" s="261"/>
      <c r="MIO97" s="261"/>
      <c r="MIP97" s="273"/>
      <c r="MIQ97" s="273"/>
      <c r="MIR97"/>
      <c r="MIS97" s="110"/>
      <c r="MIT97" s="91"/>
      <c r="MIU97" s="261"/>
      <c r="MIV97" s="261"/>
      <c r="MIW97" s="261"/>
      <c r="MIX97" s="273"/>
      <c r="MIY97" s="273"/>
      <c r="MIZ97"/>
      <c r="MJA97" s="110"/>
      <c r="MJB97" s="91"/>
      <c r="MJC97" s="261"/>
      <c r="MJD97" s="261"/>
      <c r="MJE97" s="261"/>
      <c r="MJF97" s="273"/>
      <c r="MJG97" s="273"/>
      <c r="MJH97"/>
      <c r="MJI97" s="110"/>
      <c r="MJJ97" s="91"/>
      <c r="MJK97" s="261"/>
      <c r="MJL97" s="261"/>
      <c r="MJM97" s="261"/>
      <c r="MJN97" s="273"/>
      <c r="MJO97" s="273"/>
      <c r="MJP97"/>
      <c r="MJQ97" s="110"/>
      <c r="MJR97" s="91"/>
      <c r="MJS97" s="261"/>
      <c r="MJT97" s="261"/>
      <c r="MJU97" s="261"/>
      <c r="MJV97" s="273"/>
      <c r="MJW97" s="273"/>
      <c r="MJX97"/>
      <c r="MJY97" s="110"/>
      <c r="MJZ97" s="91"/>
      <c r="MKA97" s="261"/>
      <c r="MKB97" s="261"/>
      <c r="MKC97" s="261"/>
      <c r="MKD97" s="273"/>
      <c r="MKE97" s="273"/>
      <c r="MKF97"/>
      <c r="MKG97" s="110"/>
      <c r="MKH97" s="91"/>
      <c r="MKI97" s="261"/>
      <c r="MKJ97" s="261"/>
      <c r="MKK97" s="261"/>
      <c r="MKL97" s="273"/>
      <c r="MKM97" s="273"/>
      <c r="MKN97"/>
      <c r="MKO97" s="110"/>
      <c r="MKP97" s="91"/>
      <c r="MKQ97" s="261"/>
      <c r="MKR97" s="261"/>
      <c r="MKS97" s="261"/>
      <c r="MKT97" s="273"/>
      <c r="MKU97" s="273"/>
      <c r="MKV97"/>
      <c r="MKW97" s="110"/>
      <c r="MKX97" s="91"/>
      <c r="MKY97" s="261"/>
      <c r="MKZ97" s="261"/>
      <c r="MLA97" s="261"/>
      <c r="MLB97" s="273"/>
      <c r="MLC97" s="273"/>
      <c r="MLD97"/>
      <c r="MLE97" s="110"/>
      <c r="MLF97" s="91"/>
      <c r="MLG97" s="261"/>
      <c r="MLH97" s="261"/>
      <c r="MLI97" s="261"/>
      <c r="MLJ97" s="273"/>
      <c r="MLK97" s="273"/>
      <c r="MLL97"/>
      <c r="MLM97" s="110"/>
      <c r="MLN97" s="91"/>
      <c r="MLO97" s="261"/>
      <c r="MLP97" s="261"/>
      <c r="MLQ97" s="261"/>
      <c r="MLR97" s="273"/>
      <c r="MLS97" s="273"/>
      <c r="MLT97"/>
      <c r="MLU97" s="110"/>
      <c r="MLV97" s="91"/>
      <c r="MLW97" s="261"/>
      <c r="MLX97" s="261"/>
      <c r="MLY97" s="261"/>
      <c r="MLZ97" s="273"/>
      <c r="MMA97" s="273"/>
      <c r="MMB97"/>
      <c r="MMC97" s="110"/>
      <c r="MMD97" s="91"/>
      <c r="MME97" s="261"/>
      <c r="MMF97" s="261"/>
      <c r="MMG97" s="261"/>
      <c r="MMH97" s="273"/>
      <c r="MMI97" s="273"/>
      <c r="MMJ97"/>
      <c r="MMK97" s="110"/>
      <c r="MML97" s="91"/>
      <c r="MMM97" s="261"/>
      <c r="MMN97" s="261"/>
      <c r="MMO97" s="261"/>
      <c r="MMP97" s="273"/>
      <c r="MMQ97" s="273"/>
      <c r="MMR97"/>
      <c r="MMS97" s="110"/>
      <c r="MMT97" s="91"/>
      <c r="MMU97" s="261"/>
      <c r="MMV97" s="261"/>
      <c r="MMW97" s="261"/>
      <c r="MMX97" s="273"/>
      <c r="MMY97" s="273"/>
      <c r="MMZ97"/>
      <c r="MNA97" s="110"/>
      <c r="MNB97" s="91"/>
      <c r="MNC97" s="261"/>
      <c r="MND97" s="261"/>
      <c r="MNE97" s="261"/>
      <c r="MNF97" s="273"/>
      <c r="MNG97" s="273"/>
      <c r="MNH97"/>
      <c r="MNI97" s="110"/>
      <c r="MNJ97" s="91"/>
      <c r="MNK97" s="261"/>
      <c r="MNL97" s="261"/>
      <c r="MNM97" s="261"/>
      <c r="MNN97" s="273"/>
      <c r="MNO97" s="273"/>
      <c r="MNP97"/>
      <c r="MNQ97" s="110"/>
      <c r="MNR97" s="91"/>
      <c r="MNS97" s="261"/>
      <c r="MNT97" s="261"/>
      <c r="MNU97" s="261"/>
      <c r="MNV97" s="273"/>
      <c r="MNW97" s="273"/>
      <c r="MNX97"/>
      <c r="MNY97" s="110"/>
      <c r="MNZ97" s="91"/>
      <c r="MOA97" s="261"/>
      <c r="MOB97" s="261"/>
      <c r="MOC97" s="261"/>
      <c r="MOD97" s="273"/>
      <c r="MOE97" s="273"/>
      <c r="MOF97"/>
      <c r="MOG97" s="110"/>
      <c r="MOH97" s="91"/>
      <c r="MOI97" s="261"/>
      <c r="MOJ97" s="261"/>
      <c r="MOK97" s="261"/>
      <c r="MOL97" s="273"/>
      <c r="MOM97" s="273"/>
      <c r="MON97"/>
      <c r="MOO97" s="110"/>
      <c r="MOP97" s="91"/>
      <c r="MOQ97" s="261"/>
      <c r="MOR97" s="261"/>
      <c r="MOS97" s="261"/>
      <c r="MOT97" s="273"/>
      <c r="MOU97" s="273"/>
      <c r="MOV97"/>
      <c r="MOW97" s="110"/>
      <c r="MOX97" s="91"/>
      <c r="MOY97" s="261"/>
      <c r="MOZ97" s="261"/>
      <c r="MPA97" s="261"/>
      <c r="MPB97" s="273"/>
      <c r="MPC97" s="273"/>
      <c r="MPD97"/>
      <c r="MPE97" s="110"/>
      <c r="MPF97" s="91"/>
      <c r="MPG97" s="261"/>
      <c r="MPH97" s="261"/>
      <c r="MPI97" s="261"/>
      <c r="MPJ97" s="273"/>
      <c r="MPK97" s="273"/>
      <c r="MPL97"/>
      <c r="MPM97" s="110"/>
      <c r="MPN97" s="91"/>
      <c r="MPO97" s="261"/>
      <c r="MPP97" s="261"/>
      <c r="MPQ97" s="261"/>
      <c r="MPR97" s="273"/>
      <c r="MPS97" s="273"/>
      <c r="MPT97"/>
      <c r="MPU97" s="110"/>
      <c r="MPV97" s="91"/>
      <c r="MPW97" s="261"/>
      <c r="MPX97" s="261"/>
      <c r="MPY97" s="261"/>
      <c r="MPZ97" s="273"/>
      <c r="MQA97" s="273"/>
      <c r="MQB97"/>
      <c r="MQC97" s="110"/>
      <c r="MQD97" s="91"/>
      <c r="MQE97" s="261"/>
      <c r="MQF97" s="261"/>
      <c r="MQG97" s="261"/>
      <c r="MQH97" s="273"/>
      <c r="MQI97" s="273"/>
      <c r="MQJ97"/>
      <c r="MQK97" s="110"/>
      <c r="MQL97" s="91"/>
      <c r="MQM97" s="261"/>
      <c r="MQN97" s="261"/>
      <c r="MQO97" s="261"/>
      <c r="MQP97" s="273"/>
      <c r="MQQ97" s="273"/>
      <c r="MQR97"/>
      <c r="MQS97" s="110"/>
      <c r="MQT97" s="91"/>
      <c r="MQU97" s="261"/>
      <c r="MQV97" s="261"/>
      <c r="MQW97" s="261"/>
      <c r="MQX97" s="273"/>
      <c r="MQY97" s="273"/>
      <c r="MQZ97"/>
      <c r="MRA97" s="110"/>
      <c r="MRB97" s="91"/>
      <c r="MRC97" s="261"/>
      <c r="MRD97" s="261"/>
      <c r="MRE97" s="261"/>
      <c r="MRF97" s="273"/>
      <c r="MRG97" s="273"/>
      <c r="MRH97"/>
      <c r="MRI97" s="110"/>
      <c r="MRJ97" s="91"/>
      <c r="MRK97" s="261"/>
      <c r="MRL97" s="261"/>
      <c r="MRM97" s="261"/>
      <c r="MRN97" s="273"/>
      <c r="MRO97" s="273"/>
      <c r="MRP97"/>
      <c r="MRQ97" s="110"/>
      <c r="MRR97" s="91"/>
      <c r="MRS97" s="261"/>
      <c r="MRT97" s="261"/>
      <c r="MRU97" s="261"/>
      <c r="MRV97" s="273"/>
      <c r="MRW97" s="273"/>
      <c r="MRX97"/>
      <c r="MRY97" s="110"/>
      <c r="MRZ97" s="91"/>
      <c r="MSA97" s="261"/>
      <c r="MSB97" s="261"/>
      <c r="MSC97" s="261"/>
      <c r="MSD97" s="273"/>
      <c r="MSE97" s="273"/>
      <c r="MSF97"/>
      <c r="MSG97" s="110"/>
      <c r="MSH97" s="91"/>
      <c r="MSI97" s="261"/>
      <c r="MSJ97" s="261"/>
      <c r="MSK97" s="261"/>
      <c r="MSL97" s="273"/>
      <c r="MSM97" s="273"/>
      <c r="MSN97"/>
      <c r="MSO97" s="110"/>
      <c r="MSP97" s="91"/>
      <c r="MSQ97" s="261"/>
      <c r="MSR97" s="261"/>
      <c r="MSS97" s="261"/>
      <c r="MST97" s="273"/>
      <c r="MSU97" s="273"/>
      <c r="MSV97"/>
      <c r="MSW97" s="110"/>
      <c r="MSX97" s="91"/>
      <c r="MSY97" s="261"/>
      <c r="MSZ97" s="261"/>
      <c r="MTA97" s="261"/>
      <c r="MTB97" s="273"/>
      <c r="MTC97" s="273"/>
      <c r="MTD97"/>
      <c r="MTE97" s="110"/>
      <c r="MTF97" s="91"/>
      <c r="MTG97" s="261"/>
      <c r="MTH97" s="261"/>
      <c r="MTI97" s="261"/>
      <c r="MTJ97" s="273"/>
      <c r="MTK97" s="273"/>
      <c r="MTL97"/>
      <c r="MTM97" s="110"/>
      <c r="MTN97" s="91"/>
      <c r="MTO97" s="261"/>
      <c r="MTP97" s="261"/>
      <c r="MTQ97" s="261"/>
      <c r="MTR97" s="273"/>
      <c r="MTS97" s="273"/>
      <c r="MTT97"/>
      <c r="MTU97" s="110"/>
      <c r="MTV97" s="91"/>
      <c r="MTW97" s="261"/>
      <c r="MTX97" s="261"/>
      <c r="MTY97" s="261"/>
      <c r="MTZ97" s="273"/>
      <c r="MUA97" s="273"/>
      <c r="MUB97"/>
      <c r="MUC97" s="110"/>
      <c r="MUD97" s="91"/>
      <c r="MUE97" s="261"/>
      <c r="MUF97" s="261"/>
      <c r="MUG97" s="261"/>
      <c r="MUH97" s="273"/>
      <c r="MUI97" s="273"/>
      <c r="MUJ97"/>
      <c r="MUK97" s="110"/>
      <c r="MUL97" s="91"/>
      <c r="MUM97" s="261"/>
      <c r="MUN97" s="261"/>
      <c r="MUO97" s="261"/>
      <c r="MUP97" s="273"/>
      <c r="MUQ97" s="273"/>
      <c r="MUR97"/>
      <c r="MUS97" s="110"/>
      <c r="MUT97" s="91"/>
      <c r="MUU97" s="261"/>
      <c r="MUV97" s="261"/>
      <c r="MUW97" s="261"/>
      <c r="MUX97" s="273"/>
      <c r="MUY97" s="273"/>
      <c r="MUZ97"/>
      <c r="MVA97" s="110"/>
      <c r="MVB97" s="91"/>
      <c r="MVC97" s="261"/>
      <c r="MVD97" s="261"/>
      <c r="MVE97" s="261"/>
      <c r="MVF97" s="273"/>
      <c r="MVG97" s="273"/>
      <c r="MVH97"/>
      <c r="MVI97" s="110"/>
      <c r="MVJ97" s="91"/>
      <c r="MVK97" s="261"/>
      <c r="MVL97" s="261"/>
      <c r="MVM97" s="261"/>
      <c r="MVN97" s="273"/>
      <c r="MVO97" s="273"/>
      <c r="MVP97"/>
      <c r="MVQ97" s="110"/>
      <c r="MVR97" s="91"/>
      <c r="MVS97" s="261"/>
      <c r="MVT97" s="261"/>
      <c r="MVU97" s="261"/>
      <c r="MVV97" s="273"/>
      <c r="MVW97" s="273"/>
      <c r="MVX97"/>
      <c r="MVY97" s="110"/>
      <c r="MVZ97" s="91"/>
      <c r="MWA97" s="261"/>
      <c r="MWB97" s="261"/>
      <c r="MWC97" s="261"/>
      <c r="MWD97" s="273"/>
      <c r="MWE97" s="273"/>
      <c r="MWF97"/>
      <c r="MWG97" s="110"/>
      <c r="MWH97" s="91"/>
      <c r="MWI97" s="261"/>
      <c r="MWJ97" s="261"/>
      <c r="MWK97" s="261"/>
      <c r="MWL97" s="273"/>
      <c r="MWM97" s="273"/>
      <c r="MWN97"/>
      <c r="MWO97" s="110"/>
      <c r="MWP97" s="91"/>
      <c r="MWQ97" s="261"/>
      <c r="MWR97" s="261"/>
      <c r="MWS97" s="261"/>
      <c r="MWT97" s="273"/>
      <c r="MWU97" s="273"/>
      <c r="MWV97"/>
      <c r="MWW97" s="110"/>
      <c r="MWX97" s="91"/>
      <c r="MWY97" s="261"/>
      <c r="MWZ97" s="261"/>
      <c r="MXA97" s="261"/>
      <c r="MXB97" s="273"/>
      <c r="MXC97" s="273"/>
      <c r="MXD97"/>
      <c r="MXE97" s="110"/>
      <c r="MXF97" s="91"/>
      <c r="MXG97" s="261"/>
      <c r="MXH97" s="261"/>
      <c r="MXI97" s="261"/>
      <c r="MXJ97" s="273"/>
      <c r="MXK97" s="273"/>
      <c r="MXL97"/>
      <c r="MXM97" s="110"/>
      <c r="MXN97" s="91"/>
      <c r="MXO97" s="261"/>
      <c r="MXP97" s="261"/>
      <c r="MXQ97" s="261"/>
      <c r="MXR97" s="273"/>
      <c r="MXS97" s="273"/>
      <c r="MXT97"/>
      <c r="MXU97" s="110"/>
      <c r="MXV97" s="91"/>
      <c r="MXW97" s="261"/>
      <c r="MXX97" s="261"/>
      <c r="MXY97" s="261"/>
      <c r="MXZ97" s="273"/>
      <c r="MYA97" s="273"/>
      <c r="MYB97"/>
      <c r="MYC97" s="110"/>
      <c r="MYD97" s="91"/>
      <c r="MYE97" s="261"/>
      <c r="MYF97" s="261"/>
      <c r="MYG97" s="261"/>
      <c r="MYH97" s="273"/>
      <c r="MYI97" s="273"/>
      <c r="MYJ97"/>
      <c r="MYK97" s="110"/>
      <c r="MYL97" s="91"/>
      <c r="MYM97" s="261"/>
      <c r="MYN97" s="261"/>
      <c r="MYO97" s="261"/>
      <c r="MYP97" s="273"/>
      <c r="MYQ97" s="273"/>
      <c r="MYR97"/>
      <c r="MYS97" s="110"/>
      <c r="MYT97" s="91"/>
      <c r="MYU97" s="261"/>
      <c r="MYV97" s="261"/>
      <c r="MYW97" s="261"/>
      <c r="MYX97" s="273"/>
      <c r="MYY97" s="273"/>
      <c r="MYZ97"/>
      <c r="MZA97" s="110"/>
      <c r="MZB97" s="91"/>
      <c r="MZC97" s="261"/>
      <c r="MZD97" s="261"/>
      <c r="MZE97" s="261"/>
      <c r="MZF97" s="273"/>
      <c r="MZG97" s="273"/>
      <c r="MZH97"/>
      <c r="MZI97" s="110"/>
      <c r="MZJ97" s="91"/>
      <c r="MZK97" s="261"/>
      <c r="MZL97" s="261"/>
      <c r="MZM97" s="261"/>
      <c r="MZN97" s="273"/>
      <c r="MZO97" s="273"/>
      <c r="MZP97"/>
      <c r="MZQ97" s="110"/>
      <c r="MZR97" s="91"/>
      <c r="MZS97" s="261"/>
      <c r="MZT97" s="261"/>
      <c r="MZU97" s="261"/>
      <c r="MZV97" s="273"/>
      <c r="MZW97" s="273"/>
      <c r="MZX97"/>
      <c r="MZY97" s="110"/>
      <c r="MZZ97" s="91"/>
      <c r="NAA97" s="261"/>
      <c r="NAB97" s="261"/>
      <c r="NAC97" s="261"/>
      <c r="NAD97" s="273"/>
      <c r="NAE97" s="273"/>
      <c r="NAF97"/>
      <c r="NAG97" s="110"/>
      <c r="NAH97" s="91"/>
      <c r="NAI97" s="261"/>
      <c r="NAJ97" s="261"/>
      <c r="NAK97" s="261"/>
      <c r="NAL97" s="273"/>
      <c r="NAM97" s="273"/>
      <c r="NAN97"/>
      <c r="NAO97" s="110"/>
      <c r="NAP97" s="91"/>
      <c r="NAQ97" s="261"/>
      <c r="NAR97" s="261"/>
      <c r="NAS97" s="261"/>
      <c r="NAT97" s="273"/>
      <c r="NAU97" s="273"/>
      <c r="NAV97"/>
      <c r="NAW97" s="110"/>
      <c r="NAX97" s="91"/>
      <c r="NAY97" s="261"/>
      <c r="NAZ97" s="261"/>
      <c r="NBA97" s="261"/>
      <c r="NBB97" s="273"/>
      <c r="NBC97" s="273"/>
      <c r="NBD97"/>
      <c r="NBE97" s="110"/>
      <c r="NBF97" s="91"/>
      <c r="NBG97" s="261"/>
      <c r="NBH97" s="261"/>
      <c r="NBI97" s="261"/>
      <c r="NBJ97" s="273"/>
      <c r="NBK97" s="273"/>
      <c r="NBL97"/>
      <c r="NBM97" s="110"/>
      <c r="NBN97" s="91"/>
      <c r="NBO97" s="261"/>
      <c r="NBP97" s="261"/>
      <c r="NBQ97" s="261"/>
      <c r="NBR97" s="273"/>
      <c r="NBS97" s="273"/>
      <c r="NBT97"/>
      <c r="NBU97" s="110"/>
      <c r="NBV97" s="91"/>
      <c r="NBW97" s="261"/>
      <c r="NBX97" s="261"/>
      <c r="NBY97" s="261"/>
      <c r="NBZ97" s="273"/>
      <c r="NCA97" s="273"/>
      <c r="NCB97"/>
      <c r="NCC97" s="110"/>
      <c r="NCD97" s="91"/>
      <c r="NCE97" s="261"/>
      <c r="NCF97" s="261"/>
      <c r="NCG97" s="261"/>
      <c r="NCH97" s="273"/>
      <c r="NCI97" s="273"/>
      <c r="NCJ97"/>
      <c r="NCK97" s="110"/>
      <c r="NCL97" s="91"/>
      <c r="NCM97" s="261"/>
      <c r="NCN97" s="261"/>
      <c r="NCO97" s="261"/>
      <c r="NCP97" s="273"/>
      <c r="NCQ97" s="273"/>
      <c r="NCR97"/>
      <c r="NCS97" s="110"/>
      <c r="NCT97" s="91"/>
      <c r="NCU97" s="261"/>
      <c r="NCV97" s="261"/>
      <c r="NCW97" s="261"/>
      <c r="NCX97" s="273"/>
      <c r="NCY97" s="273"/>
      <c r="NCZ97"/>
      <c r="NDA97" s="110"/>
      <c r="NDB97" s="91"/>
      <c r="NDC97" s="261"/>
      <c r="NDD97" s="261"/>
      <c r="NDE97" s="261"/>
      <c r="NDF97" s="273"/>
      <c r="NDG97" s="273"/>
      <c r="NDH97"/>
      <c r="NDI97" s="110"/>
      <c r="NDJ97" s="91"/>
      <c r="NDK97" s="261"/>
      <c r="NDL97" s="261"/>
      <c r="NDM97" s="261"/>
      <c r="NDN97" s="273"/>
      <c r="NDO97" s="273"/>
      <c r="NDP97"/>
      <c r="NDQ97" s="110"/>
      <c r="NDR97" s="91"/>
      <c r="NDS97" s="261"/>
      <c r="NDT97" s="261"/>
      <c r="NDU97" s="261"/>
      <c r="NDV97" s="273"/>
      <c r="NDW97" s="273"/>
      <c r="NDX97"/>
      <c r="NDY97" s="110"/>
      <c r="NDZ97" s="91"/>
      <c r="NEA97" s="261"/>
      <c r="NEB97" s="261"/>
      <c r="NEC97" s="261"/>
      <c r="NED97" s="273"/>
      <c r="NEE97" s="273"/>
      <c r="NEF97"/>
      <c r="NEG97" s="110"/>
      <c r="NEH97" s="91"/>
      <c r="NEI97" s="261"/>
      <c r="NEJ97" s="261"/>
      <c r="NEK97" s="261"/>
      <c r="NEL97" s="273"/>
      <c r="NEM97" s="273"/>
      <c r="NEN97"/>
      <c r="NEO97" s="110"/>
      <c r="NEP97" s="91"/>
      <c r="NEQ97" s="261"/>
      <c r="NER97" s="261"/>
      <c r="NES97" s="261"/>
      <c r="NET97" s="273"/>
      <c r="NEU97" s="273"/>
      <c r="NEV97"/>
      <c r="NEW97" s="110"/>
      <c r="NEX97" s="91"/>
      <c r="NEY97" s="261"/>
      <c r="NEZ97" s="261"/>
      <c r="NFA97" s="261"/>
      <c r="NFB97" s="273"/>
      <c r="NFC97" s="273"/>
      <c r="NFD97"/>
      <c r="NFE97" s="110"/>
      <c r="NFF97" s="91"/>
      <c r="NFG97" s="261"/>
      <c r="NFH97" s="261"/>
      <c r="NFI97" s="261"/>
      <c r="NFJ97" s="273"/>
      <c r="NFK97" s="273"/>
      <c r="NFL97"/>
      <c r="NFM97" s="110"/>
      <c r="NFN97" s="91"/>
      <c r="NFO97" s="261"/>
      <c r="NFP97" s="261"/>
      <c r="NFQ97" s="261"/>
      <c r="NFR97" s="273"/>
      <c r="NFS97" s="273"/>
      <c r="NFT97"/>
      <c r="NFU97" s="110"/>
      <c r="NFV97" s="91"/>
      <c r="NFW97" s="261"/>
      <c r="NFX97" s="261"/>
      <c r="NFY97" s="261"/>
      <c r="NFZ97" s="273"/>
      <c r="NGA97" s="273"/>
      <c r="NGB97"/>
      <c r="NGC97" s="110"/>
      <c r="NGD97" s="91"/>
      <c r="NGE97" s="261"/>
      <c r="NGF97" s="261"/>
      <c r="NGG97" s="261"/>
      <c r="NGH97" s="273"/>
      <c r="NGI97" s="273"/>
      <c r="NGJ97"/>
      <c r="NGK97" s="110"/>
      <c r="NGL97" s="91"/>
      <c r="NGM97" s="261"/>
      <c r="NGN97" s="261"/>
      <c r="NGO97" s="261"/>
      <c r="NGP97" s="273"/>
      <c r="NGQ97" s="273"/>
      <c r="NGR97"/>
      <c r="NGS97" s="110"/>
      <c r="NGT97" s="91"/>
      <c r="NGU97" s="261"/>
      <c r="NGV97" s="261"/>
      <c r="NGW97" s="261"/>
      <c r="NGX97" s="273"/>
      <c r="NGY97" s="273"/>
      <c r="NGZ97"/>
      <c r="NHA97" s="110"/>
      <c r="NHB97" s="91"/>
      <c r="NHC97" s="261"/>
      <c r="NHD97" s="261"/>
      <c r="NHE97" s="261"/>
      <c r="NHF97" s="273"/>
      <c r="NHG97" s="273"/>
      <c r="NHH97"/>
      <c r="NHI97" s="110"/>
      <c r="NHJ97" s="91"/>
      <c r="NHK97" s="261"/>
      <c r="NHL97" s="261"/>
      <c r="NHM97" s="261"/>
      <c r="NHN97" s="273"/>
      <c r="NHO97" s="273"/>
      <c r="NHP97"/>
      <c r="NHQ97" s="110"/>
      <c r="NHR97" s="91"/>
      <c r="NHS97" s="261"/>
      <c r="NHT97" s="261"/>
      <c r="NHU97" s="261"/>
      <c r="NHV97" s="273"/>
      <c r="NHW97" s="273"/>
      <c r="NHX97"/>
      <c r="NHY97" s="110"/>
      <c r="NHZ97" s="91"/>
      <c r="NIA97" s="261"/>
      <c r="NIB97" s="261"/>
      <c r="NIC97" s="261"/>
      <c r="NID97" s="273"/>
      <c r="NIE97" s="273"/>
      <c r="NIF97"/>
      <c r="NIG97" s="110"/>
      <c r="NIH97" s="91"/>
      <c r="NII97" s="261"/>
      <c r="NIJ97" s="261"/>
      <c r="NIK97" s="261"/>
      <c r="NIL97" s="273"/>
      <c r="NIM97" s="273"/>
      <c r="NIN97"/>
      <c r="NIO97" s="110"/>
      <c r="NIP97" s="91"/>
      <c r="NIQ97" s="261"/>
      <c r="NIR97" s="261"/>
      <c r="NIS97" s="261"/>
      <c r="NIT97" s="273"/>
      <c r="NIU97" s="273"/>
      <c r="NIV97"/>
      <c r="NIW97" s="110"/>
      <c r="NIX97" s="91"/>
      <c r="NIY97" s="261"/>
      <c r="NIZ97" s="261"/>
      <c r="NJA97" s="261"/>
      <c r="NJB97" s="273"/>
      <c r="NJC97" s="273"/>
      <c r="NJD97"/>
      <c r="NJE97" s="110"/>
      <c r="NJF97" s="91"/>
      <c r="NJG97" s="261"/>
      <c r="NJH97" s="261"/>
      <c r="NJI97" s="261"/>
      <c r="NJJ97" s="273"/>
      <c r="NJK97" s="273"/>
      <c r="NJL97"/>
      <c r="NJM97" s="110"/>
      <c r="NJN97" s="91"/>
      <c r="NJO97" s="261"/>
      <c r="NJP97" s="261"/>
      <c r="NJQ97" s="261"/>
      <c r="NJR97" s="273"/>
      <c r="NJS97" s="273"/>
      <c r="NJT97"/>
      <c r="NJU97" s="110"/>
      <c r="NJV97" s="91"/>
      <c r="NJW97" s="261"/>
      <c r="NJX97" s="261"/>
      <c r="NJY97" s="261"/>
      <c r="NJZ97" s="273"/>
      <c r="NKA97" s="273"/>
      <c r="NKB97"/>
      <c r="NKC97" s="110"/>
      <c r="NKD97" s="91"/>
      <c r="NKE97" s="261"/>
      <c r="NKF97" s="261"/>
      <c r="NKG97" s="261"/>
      <c r="NKH97" s="273"/>
      <c r="NKI97" s="273"/>
      <c r="NKJ97"/>
      <c r="NKK97" s="110"/>
      <c r="NKL97" s="91"/>
      <c r="NKM97" s="261"/>
      <c r="NKN97" s="261"/>
      <c r="NKO97" s="261"/>
      <c r="NKP97" s="273"/>
      <c r="NKQ97" s="273"/>
      <c r="NKR97"/>
      <c r="NKS97" s="110"/>
      <c r="NKT97" s="91"/>
      <c r="NKU97" s="261"/>
      <c r="NKV97" s="261"/>
      <c r="NKW97" s="261"/>
      <c r="NKX97" s="273"/>
      <c r="NKY97" s="273"/>
      <c r="NKZ97"/>
      <c r="NLA97" s="110"/>
      <c r="NLB97" s="91"/>
      <c r="NLC97" s="261"/>
      <c r="NLD97" s="261"/>
      <c r="NLE97" s="261"/>
      <c r="NLF97" s="273"/>
      <c r="NLG97" s="273"/>
      <c r="NLH97"/>
      <c r="NLI97" s="110"/>
      <c r="NLJ97" s="91"/>
      <c r="NLK97" s="261"/>
      <c r="NLL97" s="261"/>
      <c r="NLM97" s="261"/>
      <c r="NLN97" s="273"/>
      <c r="NLO97" s="273"/>
      <c r="NLP97"/>
      <c r="NLQ97" s="110"/>
      <c r="NLR97" s="91"/>
      <c r="NLS97" s="261"/>
      <c r="NLT97" s="261"/>
      <c r="NLU97" s="261"/>
      <c r="NLV97" s="273"/>
      <c r="NLW97" s="273"/>
      <c r="NLX97"/>
      <c r="NLY97" s="110"/>
      <c r="NLZ97" s="91"/>
      <c r="NMA97" s="261"/>
      <c r="NMB97" s="261"/>
      <c r="NMC97" s="261"/>
      <c r="NMD97" s="273"/>
      <c r="NME97" s="273"/>
      <c r="NMF97"/>
      <c r="NMG97" s="110"/>
      <c r="NMH97" s="91"/>
      <c r="NMI97" s="261"/>
      <c r="NMJ97" s="261"/>
      <c r="NMK97" s="261"/>
      <c r="NML97" s="273"/>
      <c r="NMM97" s="273"/>
      <c r="NMN97"/>
      <c r="NMO97" s="110"/>
      <c r="NMP97" s="91"/>
      <c r="NMQ97" s="261"/>
      <c r="NMR97" s="261"/>
      <c r="NMS97" s="261"/>
      <c r="NMT97" s="273"/>
      <c r="NMU97" s="273"/>
      <c r="NMV97"/>
      <c r="NMW97" s="110"/>
      <c r="NMX97" s="91"/>
      <c r="NMY97" s="261"/>
      <c r="NMZ97" s="261"/>
      <c r="NNA97" s="261"/>
      <c r="NNB97" s="273"/>
      <c r="NNC97" s="273"/>
      <c r="NND97"/>
      <c r="NNE97" s="110"/>
      <c r="NNF97" s="91"/>
      <c r="NNG97" s="261"/>
      <c r="NNH97" s="261"/>
      <c r="NNI97" s="261"/>
      <c r="NNJ97" s="273"/>
      <c r="NNK97" s="273"/>
      <c r="NNL97"/>
      <c r="NNM97" s="110"/>
      <c r="NNN97" s="91"/>
      <c r="NNO97" s="261"/>
      <c r="NNP97" s="261"/>
      <c r="NNQ97" s="261"/>
      <c r="NNR97" s="273"/>
      <c r="NNS97" s="273"/>
      <c r="NNT97"/>
      <c r="NNU97" s="110"/>
      <c r="NNV97" s="91"/>
      <c r="NNW97" s="261"/>
      <c r="NNX97" s="261"/>
      <c r="NNY97" s="261"/>
      <c r="NNZ97" s="273"/>
      <c r="NOA97" s="273"/>
      <c r="NOB97"/>
      <c r="NOC97" s="110"/>
      <c r="NOD97" s="91"/>
      <c r="NOE97" s="261"/>
      <c r="NOF97" s="261"/>
      <c r="NOG97" s="261"/>
      <c r="NOH97" s="273"/>
      <c r="NOI97" s="273"/>
      <c r="NOJ97"/>
      <c r="NOK97" s="110"/>
      <c r="NOL97" s="91"/>
      <c r="NOM97" s="261"/>
      <c r="NON97" s="261"/>
      <c r="NOO97" s="261"/>
      <c r="NOP97" s="273"/>
      <c r="NOQ97" s="273"/>
      <c r="NOR97"/>
      <c r="NOS97" s="110"/>
      <c r="NOT97" s="91"/>
      <c r="NOU97" s="261"/>
      <c r="NOV97" s="261"/>
      <c r="NOW97" s="261"/>
      <c r="NOX97" s="273"/>
      <c r="NOY97" s="273"/>
      <c r="NOZ97"/>
      <c r="NPA97" s="110"/>
      <c r="NPB97" s="91"/>
      <c r="NPC97" s="261"/>
      <c r="NPD97" s="261"/>
      <c r="NPE97" s="261"/>
      <c r="NPF97" s="273"/>
      <c r="NPG97" s="273"/>
      <c r="NPH97"/>
      <c r="NPI97" s="110"/>
      <c r="NPJ97" s="91"/>
      <c r="NPK97" s="261"/>
      <c r="NPL97" s="261"/>
      <c r="NPM97" s="261"/>
      <c r="NPN97" s="273"/>
      <c r="NPO97" s="273"/>
      <c r="NPP97"/>
      <c r="NPQ97" s="110"/>
      <c r="NPR97" s="91"/>
      <c r="NPS97" s="261"/>
      <c r="NPT97" s="261"/>
      <c r="NPU97" s="261"/>
      <c r="NPV97" s="273"/>
      <c r="NPW97" s="273"/>
      <c r="NPX97"/>
      <c r="NPY97" s="110"/>
      <c r="NPZ97" s="91"/>
      <c r="NQA97" s="261"/>
      <c r="NQB97" s="261"/>
      <c r="NQC97" s="261"/>
      <c r="NQD97" s="273"/>
      <c r="NQE97" s="273"/>
      <c r="NQF97"/>
      <c r="NQG97" s="110"/>
      <c r="NQH97" s="91"/>
      <c r="NQI97" s="261"/>
      <c r="NQJ97" s="261"/>
      <c r="NQK97" s="261"/>
      <c r="NQL97" s="273"/>
      <c r="NQM97" s="273"/>
      <c r="NQN97"/>
      <c r="NQO97" s="110"/>
      <c r="NQP97" s="91"/>
      <c r="NQQ97" s="261"/>
      <c r="NQR97" s="261"/>
      <c r="NQS97" s="261"/>
      <c r="NQT97" s="273"/>
      <c r="NQU97" s="273"/>
      <c r="NQV97"/>
      <c r="NQW97" s="110"/>
      <c r="NQX97" s="91"/>
      <c r="NQY97" s="261"/>
      <c r="NQZ97" s="261"/>
      <c r="NRA97" s="261"/>
      <c r="NRB97" s="273"/>
      <c r="NRC97" s="273"/>
      <c r="NRD97"/>
      <c r="NRE97" s="110"/>
      <c r="NRF97" s="91"/>
      <c r="NRG97" s="261"/>
      <c r="NRH97" s="261"/>
      <c r="NRI97" s="261"/>
      <c r="NRJ97" s="273"/>
      <c r="NRK97" s="273"/>
      <c r="NRL97"/>
      <c r="NRM97" s="110"/>
      <c r="NRN97" s="91"/>
      <c r="NRO97" s="261"/>
      <c r="NRP97" s="261"/>
      <c r="NRQ97" s="261"/>
      <c r="NRR97" s="273"/>
      <c r="NRS97" s="273"/>
      <c r="NRT97"/>
      <c r="NRU97" s="110"/>
      <c r="NRV97" s="91"/>
      <c r="NRW97" s="261"/>
      <c r="NRX97" s="261"/>
      <c r="NRY97" s="261"/>
      <c r="NRZ97" s="273"/>
      <c r="NSA97" s="273"/>
      <c r="NSB97"/>
      <c r="NSC97" s="110"/>
      <c r="NSD97" s="91"/>
      <c r="NSE97" s="261"/>
      <c r="NSF97" s="261"/>
      <c r="NSG97" s="261"/>
      <c r="NSH97" s="273"/>
      <c r="NSI97" s="273"/>
      <c r="NSJ97"/>
      <c r="NSK97" s="110"/>
      <c r="NSL97" s="91"/>
      <c r="NSM97" s="261"/>
      <c r="NSN97" s="261"/>
      <c r="NSO97" s="261"/>
      <c r="NSP97" s="273"/>
      <c r="NSQ97" s="273"/>
      <c r="NSR97"/>
      <c r="NSS97" s="110"/>
      <c r="NST97" s="91"/>
      <c r="NSU97" s="261"/>
      <c r="NSV97" s="261"/>
      <c r="NSW97" s="261"/>
      <c r="NSX97" s="273"/>
      <c r="NSY97" s="273"/>
      <c r="NSZ97"/>
      <c r="NTA97" s="110"/>
      <c r="NTB97" s="91"/>
      <c r="NTC97" s="261"/>
      <c r="NTD97" s="261"/>
      <c r="NTE97" s="261"/>
      <c r="NTF97" s="273"/>
      <c r="NTG97" s="273"/>
      <c r="NTH97"/>
      <c r="NTI97" s="110"/>
      <c r="NTJ97" s="91"/>
      <c r="NTK97" s="261"/>
      <c r="NTL97" s="261"/>
      <c r="NTM97" s="261"/>
      <c r="NTN97" s="273"/>
      <c r="NTO97" s="273"/>
      <c r="NTP97"/>
      <c r="NTQ97" s="110"/>
      <c r="NTR97" s="91"/>
      <c r="NTS97" s="261"/>
      <c r="NTT97" s="261"/>
      <c r="NTU97" s="261"/>
      <c r="NTV97" s="273"/>
      <c r="NTW97" s="273"/>
      <c r="NTX97"/>
      <c r="NTY97" s="110"/>
      <c r="NTZ97" s="91"/>
      <c r="NUA97" s="261"/>
      <c r="NUB97" s="261"/>
      <c r="NUC97" s="261"/>
      <c r="NUD97" s="273"/>
      <c r="NUE97" s="273"/>
      <c r="NUF97"/>
      <c r="NUG97" s="110"/>
      <c r="NUH97" s="91"/>
      <c r="NUI97" s="261"/>
      <c r="NUJ97" s="261"/>
      <c r="NUK97" s="261"/>
      <c r="NUL97" s="273"/>
      <c r="NUM97" s="273"/>
      <c r="NUN97"/>
      <c r="NUO97" s="110"/>
      <c r="NUP97" s="91"/>
      <c r="NUQ97" s="261"/>
      <c r="NUR97" s="261"/>
      <c r="NUS97" s="261"/>
      <c r="NUT97" s="273"/>
      <c r="NUU97" s="273"/>
      <c r="NUV97"/>
      <c r="NUW97" s="110"/>
      <c r="NUX97" s="91"/>
      <c r="NUY97" s="261"/>
      <c r="NUZ97" s="261"/>
      <c r="NVA97" s="261"/>
      <c r="NVB97" s="273"/>
      <c r="NVC97" s="273"/>
      <c r="NVD97"/>
      <c r="NVE97" s="110"/>
      <c r="NVF97" s="91"/>
      <c r="NVG97" s="261"/>
      <c r="NVH97" s="261"/>
      <c r="NVI97" s="261"/>
      <c r="NVJ97" s="273"/>
      <c r="NVK97" s="273"/>
      <c r="NVL97"/>
      <c r="NVM97" s="110"/>
      <c r="NVN97" s="91"/>
      <c r="NVO97" s="261"/>
      <c r="NVP97" s="261"/>
      <c r="NVQ97" s="261"/>
      <c r="NVR97" s="273"/>
      <c r="NVS97" s="273"/>
      <c r="NVT97"/>
      <c r="NVU97" s="110"/>
      <c r="NVV97" s="91"/>
      <c r="NVW97" s="261"/>
      <c r="NVX97" s="261"/>
      <c r="NVY97" s="261"/>
      <c r="NVZ97" s="273"/>
      <c r="NWA97" s="273"/>
      <c r="NWB97"/>
      <c r="NWC97" s="110"/>
      <c r="NWD97" s="91"/>
      <c r="NWE97" s="261"/>
      <c r="NWF97" s="261"/>
      <c r="NWG97" s="261"/>
      <c r="NWH97" s="273"/>
      <c r="NWI97" s="273"/>
      <c r="NWJ97"/>
      <c r="NWK97" s="110"/>
      <c r="NWL97" s="91"/>
      <c r="NWM97" s="261"/>
      <c r="NWN97" s="261"/>
      <c r="NWO97" s="261"/>
      <c r="NWP97" s="273"/>
      <c r="NWQ97" s="273"/>
      <c r="NWR97"/>
      <c r="NWS97" s="110"/>
      <c r="NWT97" s="91"/>
      <c r="NWU97" s="261"/>
      <c r="NWV97" s="261"/>
      <c r="NWW97" s="261"/>
      <c r="NWX97" s="273"/>
      <c r="NWY97" s="273"/>
      <c r="NWZ97"/>
      <c r="NXA97" s="110"/>
      <c r="NXB97" s="91"/>
      <c r="NXC97" s="261"/>
      <c r="NXD97" s="261"/>
      <c r="NXE97" s="261"/>
      <c r="NXF97" s="273"/>
      <c r="NXG97" s="273"/>
      <c r="NXH97"/>
      <c r="NXI97" s="110"/>
      <c r="NXJ97" s="91"/>
      <c r="NXK97" s="261"/>
      <c r="NXL97" s="261"/>
      <c r="NXM97" s="261"/>
      <c r="NXN97" s="273"/>
      <c r="NXO97" s="273"/>
      <c r="NXP97"/>
      <c r="NXQ97" s="110"/>
      <c r="NXR97" s="91"/>
      <c r="NXS97" s="261"/>
      <c r="NXT97" s="261"/>
      <c r="NXU97" s="261"/>
      <c r="NXV97" s="273"/>
      <c r="NXW97" s="273"/>
      <c r="NXX97"/>
      <c r="NXY97" s="110"/>
      <c r="NXZ97" s="91"/>
      <c r="NYA97" s="261"/>
      <c r="NYB97" s="261"/>
      <c r="NYC97" s="261"/>
      <c r="NYD97" s="273"/>
      <c r="NYE97" s="273"/>
      <c r="NYF97"/>
      <c r="NYG97" s="110"/>
      <c r="NYH97" s="91"/>
      <c r="NYI97" s="261"/>
      <c r="NYJ97" s="261"/>
      <c r="NYK97" s="261"/>
      <c r="NYL97" s="273"/>
      <c r="NYM97" s="273"/>
      <c r="NYN97"/>
      <c r="NYO97" s="110"/>
      <c r="NYP97" s="91"/>
      <c r="NYQ97" s="261"/>
      <c r="NYR97" s="261"/>
      <c r="NYS97" s="261"/>
      <c r="NYT97" s="273"/>
      <c r="NYU97" s="273"/>
      <c r="NYV97"/>
      <c r="NYW97" s="110"/>
      <c r="NYX97" s="91"/>
      <c r="NYY97" s="261"/>
      <c r="NYZ97" s="261"/>
      <c r="NZA97" s="261"/>
      <c r="NZB97" s="273"/>
      <c r="NZC97" s="273"/>
      <c r="NZD97"/>
      <c r="NZE97" s="110"/>
      <c r="NZF97" s="91"/>
      <c r="NZG97" s="261"/>
      <c r="NZH97" s="261"/>
      <c r="NZI97" s="261"/>
      <c r="NZJ97" s="273"/>
      <c r="NZK97" s="273"/>
      <c r="NZL97"/>
      <c r="NZM97" s="110"/>
      <c r="NZN97" s="91"/>
      <c r="NZO97" s="261"/>
      <c r="NZP97" s="261"/>
      <c r="NZQ97" s="261"/>
      <c r="NZR97" s="273"/>
      <c r="NZS97" s="273"/>
      <c r="NZT97"/>
      <c r="NZU97" s="110"/>
      <c r="NZV97" s="91"/>
      <c r="NZW97" s="261"/>
      <c r="NZX97" s="261"/>
      <c r="NZY97" s="261"/>
      <c r="NZZ97" s="273"/>
      <c r="OAA97" s="273"/>
      <c r="OAB97"/>
      <c r="OAC97" s="110"/>
      <c r="OAD97" s="91"/>
      <c r="OAE97" s="261"/>
      <c r="OAF97" s="261"/>
      <c r="OAG97" s="261"/>
      <c r="OAH97" s="273"/>
      <c r="OAI97" s="273"/>
      <c r="OAJ97"/>
      <c r="OAK97" s="110"/>
      <c r="OAL97" s="91"/>
      <c r="OAM97" s="261"/>
      <c r="OAN97" s="261"/>
      <c r="OAO97" s="261"/>
      <c r="OAP97" s="273"/>
      <c r="OAQ97" s="273"/>
      <c r="OAR97"/>
      <c r="OAS97" s="110"/>
      <c r="OAT97" s="91"/>
      <c r="OAU97" s="261"/>
      <c r="OAV97" s="261"/>
      <c r="OAW97" s="261"/>
      <c r="OAX97" s="273"/>
      <c r="OAY97" s="273"/>
      <c r="OAZ97"/>
      <c r="OBA97" s="110"/>
      <c r="OBB97" s="91"/>
      <c r="OBC97" s="261"/>
      <c r="OBD97" s="261"/>
      <c r="OBE97" s="261"/>
      <c r="OBF97" s="273"/>
      <c r="OBG97" s="273"/>
      <c r="OBH97"/>
      <c r="OBI97" s="110"/>
      <c r="OBJ97" s="91"/>
      <c r="OBK97" s="261"/>
      <c r="OBL97" s="261"/>
      <c r="OBM97" s="261"/>
      <c r="OBN97" s="273"/>
      <c r="OBO97" s="273"/>
      <c r="OBP97"/>
      <c r="OBQ97" s="110"/>
      <c r="OBR97" s="91"/>
      <c r="OBS97" s="261"/>
      <c r="OBT97" s="261"/>
      <c r="OBU97" s="261"/>
      <c r="OBV97" s="273"/>
      <c r="OBW97" s="273"/>
      <c r="OBX97"/>
      <c r="OBY97" s="110"/>
      <c r="OBZ97" s="91"/>
      <c r="OCA97" s="261"/>
      <c r="OCB97" s="261"/>
      <c r="OCC97" s="261"/>
      <c r="OCD97" s="273"/>
      <c r="OCE97" s="273"/>
      <c r="OCF97"/>
      <c r="OCG97" s="110"/>
      <c r="OCH97" s="91"/>
      <c r="OCI97" s="261"/>
      <c r="OCJ97" s="261"/>
      <c r="OCK97" s="261"/>
      <c r="OCL97" s="273"/>
      <c r="OCM97" s="273"/>
      <c r="OCN97"/>
      <c r="OCO97" s="110"/>
      <c r="OCP97" s="91"/>
      <c r="OCQ97" s="261"/>
      <c r="OCR97" s="261"/>
      <c r="OCS97" s="261"/>
      <c r="OCT97" s="273"/>
      <c r="OCU97" s="273"/>
      <c r="OCV97"/>
      <c r="OCW97" s="110"/>
      <c r="OCX97" s="91"/>
      <c r="OCY97" s="261"/>
      <c r="OCZ97" s="261"/>
      <c r="ODA97" s="261"/>
      <c r="ODB97" s="273"/>
      <c r="ODC97" s="273"/>
      <c r="ODD97"/>
      <c r="ODE97" s="110"/>
      <c r="ODF97" s="91"/>
      <c r="ODG97" s="261"/>
      <c r="ODH97" s="261"/>
      <c r="ODI97" s="261"/>
      <c r="ODJ97" s="273"/>
      <c r="ODK97" s="273"/>
      <c r="ODL97"/>
      <c r="ODM97" s="110"/>
      <c r="ODN97" s="91"/>
      <c r="ODO97" s="261"/>
      <c r="ODP97" s="261"/>
      <c r="ODQ97" s="261"/>
      <c r="ODR97" s="273"/>
      <c r="ODS97" s="273"/>
      <c r="ODT97"/>
      <c r="ODU97" s="110"/>
      <c r="ODV97" s="91"/>
      <c r="ODW97" s="261"/>
      <c r="ODX97" s="261"/>
      <c r="ODY97" s="261"/>
      <c r="ODZ97" s="273"/>
      <c r="OEA97" s="273"/>
      <c r="OEB97"/>
      <c r="OEC97" s="110"/>
      <c r="OED97" s="91"/>
      <c r="OEE97" s="261"/>
      <c r="OEF97" s="261"/>
      <c r="OEG97" s="261"/>
      <c r="OEH97" s="273"/>
      <c r="OEI97" s="273"/>
      <c r="OEJ97"/>
      <c r="OEK97" s="110"/>
      <c r="OEL97" s="91"/>
      <c r="OEM97" s="261"/>
      <c r="OEN97" s="261"/>
      <c r="OEO97" s="261"/>
      <c r="OEP97" s="273"/>
      <c r="OEQ97" s="273"/>
      <c r="OER97"/>
      <c r="OES97" s="110"/>
      <c r="OET97" s="91"/>
      <c r="OEU97" s="261"/>
      <c r="OEV97" s="261"/>
      <c r="OEW97" s="261"/>
      <c r="OEX97" s="273"/>
      <c r="OEY97" s="273"/>
      <c r="OEZ97"/>
      <c r="OFA97" s="110"/>
      <c r="OFB97" s="91"/>
      <c r="OFC97" s="261"/>
      <c r="OFD97" s="261"/>
      <c r="OFE97" s="261"/>
      <c r="OFF97" s="273"/>
      <c r="OFG97" s="273"/>
      <c r="OFH97"/>
      <c r="OFI97" s="110"/>
      <c r="OFJ97" s="91"/>
      <c r="OFK97" s="261"/>
      <c r="OFL97" s="261"/>
      <c r="OFM97" s="261"/>
      <c r="OFN97" s="273"/>
      <c r="OFO97" s="273"/>
      <c r="OFP97"/>
      <c r="OFQ97" s="110"/>
      <c r="OFR97" s="91"/>
      <c r="OFS97" s="261"/>
      <c r="OFT97" s="261"/>
      <c r="OFU97" s="261"/>
      <c r="OFV97" s="273"/>
      <c r="OFW97" s="273"/>
      <c r="OFX97"/>
      <c r="OFY97" s="110"/>
      <c r="OFZ97" s="91"/>
      <c r="OGA97" s="261"/>
      <c r="OGB97" s="261"/>
      <c r="OGC97" s="261"/>
      <c r="OGD97" s="273"/>
      <c r="OGE97" s="273"/>
      <c r="OGF97"/>
      <c r="OGG97" s="110"/>
      <c r="OGH97" s="91"/>
      <c r="OGI97" s="261"/>
      <c r="OGJ97" s="261"/>
      <c r="OGK97" s="261"/>
      <c r="OGL97" s="273"/>
      <c r="OGM97" s="273"/>
      <c r="OGN97"/>
      <c r="OGO97" s="110"/>
      <c r="OGP97" s="91"/>
      <c r="OGQ97" s="261"/>
      <c r="OGR97" s="261"/>
      <c r="OGS97" s="261"/>
      <c r="OGT97" s="273"/>
      <c r="OGU97" s="273"/>
      <c r="OGV97"/>
      <c r="OGW97" s="110"/>
      <c r="OGX97" s="91"/>
      <c r="OGY97" s="261"/>
      <c r="OGZ97" s="261"/>
      <c r="OHA97" s="261"/>
      <c r="OHB97" s="273"/>
      <c r="OHC97" s="273"/>
      <c r="OHD97"/>
      <c r="OHE97" s="110"/>
      <c r="OHF97" s="91"/>
      <c r="OHG97" s="261"/>
      <c r="OHH97" s="261"/>
      <c r="OHI97" s="261"/>
      <c r="OHJ97" s="273"/>
      <c r="OHK97" s="273"/>
      <c r="OHL97"/>
      <c r="OHM97" s="110"/>
      <c r="OHN97" s="91"/>
      <c r="OHO97" s="261"/>
      <c r="OHP97" s="261"/>
      <c r="OHQ97" s="261"/>
      <c r="OHR97" s="273"/>
      <c r="OHS97" s="273"/>
      <c r="OHT97"/>
      <c r="OHU97" s="110"/>
      <c r="OHV97" s="91"/>
      <c r="OHW97" s="261"/>
      <c r="OHX97" s="261"/>
      <c r="OHY97" s="261"/>
      <c r="OHZ97" s="273"/>
      <c r="OIA97" s="273"/>
      <c r="OIB97"/>
      <c r="OIC97" s="110"/>
      <c r="OID97" s="91"/>
      <c r="OIE97" s="261"/>
      <c r="OIF97" s="261"/>
      <c r="OIG97" s="261"/>
      <c r="OIH97" s="273"/>
      <c r="OII97" s="273"/>
      <c r="OIJ97"/>
      <c r="OIK97" s="110"/>
      <c r="OIL97" s="91"/>
      <c r="OIM97" s="261"/>
      <c r="OIN97" s="261"/>
      <c r="OIO97" s="261"/>
      <c r="OIP97" s="273"/>
      <c r="OIQ97" s="273"/>
      <c r="OIR97"/>
      <c r="OIS97" s="110"/>
      <c r="OIT97" s="91"/>
      <c r="OIU97" s="261"/>
      <c r="OIV97" s="261"/>
      <c r="OIW97" s="261"/>
      <c r="OIX97" s="273"/>
      <c r="OIY97" s="273"/>
      <c r="OIZ97"/>
      <c r="OJA97" s="110"/>
      <c r="OJB97" s="91"/>
      <c r="OJC97" s="261"/>
      <c r="OJD97" s="261"/>
      <c r="OJE97" s="261"/>
      <c r="OJF97" s="273"/>
      <c r="OJG97" s="273"/>
      <c r="OJH97"/>
      <c r="OJI97" s="110"/>
      <c r="OJJ97" s="91"/>
      <c r="OJK97" s="261"/>
      <c r="OJL97" s="261"/>
      <c r="OJM97" s="261"/>
      <c r="OJN97" s="273"/>
      <c r="OJO97" s="273"/>
      <c r="OJP97"/>
      <c r="OJQ97" s="110"/>
      <c r="OJR97" s="91"/>
      <c r="OJS97" s="261"/>
      <c r="OJT97" s="261"/>
      <c r="OJU97" s="261"/>
      <c r="OJV97" s="273"/>
      <c r="OJW97" s="273"/>
      <c r="OJX97"/>
      <c r="OJY97" s="110"/>
      <c r="OJZ97" s="91"/>
      <c r="OKA97" s="261"/>
      <c r="OKB97" s="261"/>
      <c r="OKC97" s="261"/>
      <c r="OKD97" s="273"/>
      <c r="OKE97" s="273"/>
      <c r="OKF97"/>
      <c r="OKG97" s="110"/>
      <c r="OKH97" s="91"/>
      <c r="OKI97" s="261"/>
      <c r="OKJ97" s="261"/>
      <c r="OKK97" s="261"/>
      <c r="OKL97" s="273"/>
      <c r="OKM97" s="273"/>
      <c r="OKN97"/>
      <c r="OKO97" s="110"/>
      <c r="OKP97" s="91"/>
      <c r="OKQ97" s="261"/>
      <c r="OKR97" s="261"/>
      <c r="OKS97" s="261"/>
      <c r="OKT97" s="273"/>
      <c r="OKU97" s="273"/>
      <c r="OKV97"/>
      <c r="OKW97" s="110"/>
      <c r="OKX97" s="91"/>
      <c r="OKY97" s="261"/>
      <c r="OKZ97" s="261"/>
      <c r="OLA97" s="261"/>
      <c r="OLB97" s="273"/>
      <c r="OLC97" s="273"/>
      <c r="OLD97"/>
      <c r="OLE97" s="110"/>
      <c r="OLF97" s="91"/>
      <c r="OLG97" s="261"/>
      <c r="OLH97" s="261"/>
      <c r="OLI97" s="261"/>
      <c r="OLJ97" s="273"/>
      <c r="OLK97" s="273"/>
      <c r="OLL97"/>
      <c r="OLM97" s="110"/>
      <c r="OLN97" s="91"/>
      <c r="OLO97" s="261"/>
      <c r="OLP97" s="261"/>
      <c r="OLQ97" s="261"/>
      <c r="OLR97" s="273"/>
      <c r="OLS97" s="273"/>
      <c r="OLT97"/>
      <c r="OLU97" s="110"/>
      <c r="OLV97" s="91"/>
      <c r="OLW97" s="261"/>
      <c r="OLX97" s="261"/>
      <c r="OLY97" s="261"/>
      <c r="OLZ97" s="273"/>
      <c r="OMA97" s="273"/>
      <c r="OMB97"/>
      <c r="OMC97" s="110"/>
      <c r="OMD97" s="91"/>
      <c r="OME97" s="261"/>
      <c r="OMF97" s="261"/>
      <c r="OMG97" s="261"/>
      <c r="OMH97" s="273"/>
      <c r="OMI97" s="273"/>
      <c r="OMJ97"/>
      <c r="OMK97" s="110"/>
      <c r="OML97" s="91"/>
      <c r="OMM97" s="261"/>
      <c r="OMN97" s="261"/>
      <c r="OMO97" s="261"/>
      <c r="OMP97" s="273"/>
      <c r="OMQ97" s="273"/>
      <c r="OMR97"/>
      <c r="OMS97" s="110"/>
      <c r="OMT97" s="91"/>
      <c r="OMU97" s="261"/>
      <c r="OMV97" s="261"/>
      <c r="OMW97" s="261"/>
      <c r="OMX97" s="273"/>
      <c r="OMY97" s="273"/>
      <c r="OMZ97"/>
      <c r="ONA97" s="110"/>
      <c r="ONB97" s="91"/>
      <c r="ONC97" s="261"/>
      <c r="OND97" s="261"/>
      <c r="ONE97" s="261"/>
      <c r="ONF97" s="273"/>
      <c r="ONG97" s="273"/>
      <c r="ONH97"/>
      <c r="ONI97" s="110"/>
      <c r="ONJ97" s="91"/>
      <c r="ONK97" s="261"/>
      <c r="ONL97" s="261"/>
      <c r="ONM97" s="261"/>
      <c r="ONN97" s="273"/>
      <c r="ONO97" s="273"/>
      <c r="ONP97"/>
      <c r="ONQ97" s="110"/>
      <c r="ONR97" s="91"/>
      <c r="ONS97" s="261"/>
      <c r="ONT97" s="261"/>
      <c r="ONU97" s="261"/>
      <c r="ONV97" s="273"/>
      <c r="ONW97" s="273"/>
      <c r="ONX97"/>
      <c r="ONY97" s="110"/>
      <c r="ONZ97" s="91"/>
      <c r="OOA97" s="261"/>
      <c r="OOB97" s="261"/>
      <c r="OOC97" s="261"/>
      <c r="OOD97" s="273"/>
      <c r="OOE97" s="273"/>
      <c r="OOF97"/>
      <c r="OOG97" s="110"/>
      <c r="OOH97" s="91"/>
      <c r="OOI97" s="261"/>
      <c r="OOJ97" s="261"/>
      <c r="OOK97" s="261"/>
      <c r="OOL97" s="273"/>
      <c r="OOM97" s="273"/>
      <c r="OON97"/>
      <c r="OOO97" s="110"/>
      <c r="OOP97" s="91"/>
      <c r="OOQ97" s="261"/>
      <c r="OOR97" s="261"/>
      <c r="OOS97" s="261"/>
      <c r="OOT97" s="273"/>
      <c r="OOU97" s="273"/>
      <c r="OOV97"/>
      <c r="OOW97" s="110"/>
      <c r="OOX97" s="91"/>
      <c r="OOY97" s="261"/>
      <c r="OOZ97" s="261"/>
      <c r="OPA97" s="261"/>
      <c r="OPB97" s="273"/>
      <c r="OPC97" s="273"/>
      <c r="OPD97"/>
      <c r="OPE97" s="110"/>
      <c r="OPF97" s="91"/>
      <c r="OPG97" s="261"/>
      <c r="OPH97" s="261"/>
      <c r="OPI97" s="261"/>
      <c r="OPJ97" s="273"/>
      <c r="OPK97" s="273"/>
      <c r="OPL97"/>
      <c r="OPM97" s="110"/>
      <c r="OPN97" s="91"/>
      <c r="OPO97" s="261"/>
      <c r="OPP97" s="261"/>
      <c r="OPQ97" s="261"/>
      <c r="OPR97" s="273"/>
      <c r="OPS97" s="273"/>
      <c r="OPT97"/>
      <c r="OPU97" s="110"/>
      <c r="OPV97" s="91"/>
      <c r="OPW97" s="261"/>
      <c r="OPX97" s="261"/>
      <c r="OPY97" s="261"/>
      <c r="OPZ97" s="273"/>
      <c r="OQA97" s="273"/>
      <c r="OQB97"/>
      <c r="OQC97" s="110"/>
      <c r="OQD97" s="91"/>
      <c r="OQE97" s="261"/>
      <c r="OQF97" s="261"/>
      <c r="OQG97" s="261"/>
      <c r="OQH97" s="273"/>
      <c r="OQI97" s="273"/>
      <c r="OQJ97"/>
      <c r="OQK97" s="110"/>
      <c r="OQL97" s="91"/>
      <c r="OQM97" s="261"/>
      <c r="OQN97" s="261"/>
      <c r="OQO97" s="261"/>
      <c r="OQP97" s="273"/>
      <c r="OQQ97" s="273"/>
      <c r="OQR97"/>
      <c r="OQS97" s="110"/>
      <c r="OQT97" s="91"/>
      <c r="OQU97" s="261"/>
      <c r="OQV97" s="261"/>
      <c r="OQW97" s="261"/>
      <c r="OQX97" s="273"/>
      <c r="OQY97" s="273"/>
      <c r="OQZ97"/>
      <c r="ORA97" s="110"/>
      <c r="ORB97" s="91"/>
      <c r="ORC97" s="261"/>
      <c r="ORD97" s="261"/>
      <c r="ORE97" s="261"/>
      <c r="ORF97" s="273"/>
      <c r="ORG97" s="273"/>
      <c r="ORH97"/>
      <c r="ORI97" s="110"/>
      <c r="ORJ97" s="91"/>
      <c r="ORK97" s="261"/>
      <c r="ORL97" s="261"/>
      <c r="ORM97" s="261"/>
      <c r="ORN97" s="273"/>
      <c r="ORO97" s="273"/>
      <c r="ORP97"/>
      <c r="ORQ97" s="110"/>
      <c r="ORR97" s="91"/>
      <c r="ORS97" s="261"/>
      <c r="ORT97" s="261"/>
      <c r="ORU97" s="261"/>
      <c r="ORV97" s="273"/>
      <c r="ORW97" s="273"/>
      <c r="ORX97"/>
      <c r="ORY97" s="110"/>
      <c r="ORZ97" s="91"/>
      <c r="OSA97" s="261"/>
      <c r="OSB97" s="261"/>
      <c r="OSC97" s="261"/>
      <c r="OSD97" s="273"/>
      <c r="OSE97" s="273"/>
      <c r="OSF97"/>
      <c r="OSG97" s="110"/>
      <c r="OSH97" s="91"/>
      <c r="OSI97" s="261"/>
      <c r="OSJ97" s="261"/>
      <c r="OSK97" s="261"/>
      <c r="OSL97" s="273"/>
      <c r="OSM97" s="273"/>
      <c r="OSN97"/>
      <c r="OSO97" s="110"/>
      <c r="OSP97" s="91"/>
      <c r="OSQ97" s="261"/>
      <c r="OSR97" s="261"/>
      <c r="OSS97" s="261"/>
      <c r="OST97" s="273"/>
      <c r="OSU97" s="273"/>
      <c r="OSV97"/>
      <c r="OSW97" s="110"/>
      <c r="OSX97" s="91"/>
      <c r="OSY97" s="261"/>
      <c r="OSZ97" s="261"/>
      <c r="OTA97" s="261"/>
      <c r="OTB97" s="273"/>
      <c r="OTC97" s="273"/>
      <c r="OTD97"/>
      <c r="OTE97" s="110"/>
      <c r="OTF97" s="91"/>
      <c r="OTG97" s="261"/>
      <c r="OTH97" s="261"/>
      <c r="OTI97" s="261"/>
      <c r="OTJ97" s="273"/>
      <c r="OTK97" s="273"/>
      <c r="OTL97"/>
      <c r="OTM97" s="110"/>
      <c r="OTN97" s="91"/>
      <c r="OTO97" s="261"/>
      <c r="OTP97" s="261"/>
      <c r="OTQ97" s="261"/>
      <c r="OTR97" s="273"/>
      <c r="OTS97" s="273"/>
      <c r="OTT97"/>
      <c r="OTU97" s="110"/>
      <c r="OTV97" s="91"/>
      <c r="OTW97" s="261"/>
      <c r="OTX97" s="261"/>
      <c r="OTY97" s="261"/>
      <c r="OTZ97" s="273"/>
      <c r="OUA97" s="273"/>
      <c r="OUB97"/>
      <c r="OUC97" s="110"/>
      <c r="OUD97" s="91"/>
      <c r="OUE97" s="261"/>
      <c r="OUF97" s="261"/>
      <c r="OUG97" s="261"/>
      <c r="OUH97" s="273"/>
      <c r="OUI97" s="273"/>
      <c r="OUJ97"/>
      <c r="OUK97" s="110"/>
      <c r="OUL97" s="91"/>
      <c r="OUM97" s="261"/>
      <c r="OUN97" s="261"/>
      <c r="OUO97" s="261"/>
      <c r="OUP97" s="273"/>
      <c r="OUQ97" s="273"/>
      <c r="OUR97"/>
      <c r="OUS97" s="110"/>
      <c r="OUT97" s="91"/>
      <c r="OUU97" s="261"/>
      <c r="OUV97" s="261"/>
      <c r="OUW97" s="261"/>
      <c r="OUX97" s="273"/>
      <c r="OUY97" s="273"/>
      <c r="OUZ97"/>
      <c r="OVA97" s="110"/>
      <c r="OVB97" s="91"/>
      <c r="OVC97" s="261"/>
      <c r="OVD97" s="261"/>
      <c r="OVE97" s="261"/>
      <c r="OVF97" s="273"/>
      <c r="OVG97" s="273"/>
      <c r="OVH97"/>
      <c r="OVI97" s="110"/>
      <c r="OVJ97" s="91"/>
      <c r="OVK97" s="261"/>
      <c r="OVL97" s="261"/>
      <c r="OVM97" s="261"/>
      <c r="OVN97" s="273"/>
      <c r="OVO97" s="273"/>
      <c r="OVP97"/>
      <c r="OVQ97" s="110"/>
      <c r="OVR97" s="91"/>
      <c r="OVS97" s="261"/>
      <c r="OVT97" s="261"/>
      <c r="OVU97" s="261"/>
      <c r="OVV97" s="273"/>
      <c r="OVW97" s="273"/>
      <c r="OVX97"/>
      <c r="OVY97" s="110"/>
      <c r="OVZ97" s="91"/>
      <c r="OWA97" s="261"/>
      <c r="OWB97" s="261"/>
      <c r="OWC97" s="261"/>
      <c r="OWD97" s="273"/>
      <c r="OWE97" s="273"/>
      <c r="OWF97"/>
      <c r="OWG97" s="110"/>
      <c r="OWH97" s="91"/>
      <c r="OWI97" s="261"/>
      <c r="OWJ97" s="261"/>
      <c r="OWK97" s="261"/>
      <c r="OWL97" s="273"/>
      <c r="OWM97" s="273"/>
      <c r="OWN97"/>
      <c r="OWO97" s="110"/>
      <c r="OWP97" s="91"/>
      <c r="OWQ97" s="261"/>
      <c r="OWR97" s="261"/>
      <c r="OWS97" s="261"/>
      <c r="OWT97" s="273"/>
      <c r="OWU97" s="273"/>
      <c r="OWV97"/>
      <c r="OWW97" s="110"/>
      <c r="OWX97" s="91"/>
      <c r="OWY97" s="261"/>
      <c r="OWZ97" s="261"/>
      <c r="OXA97" s="261"/>
      <c r="OXB97" s="273"/>
      <c r="OXC97" s="273"/>
      <c r="OXD97"/>
      <c r="OXE97" s="110"/>
      <c r="OXF97" s="91"/>
      <c r="OXG97" s="261"/>
      <c r="OXH97" s="261"/>
      <c r="OXI97" s="261"/>
      <c r="OXJ97" s="273"/>
      <c r="OXK97" s="273"/>
      <c r="OXL97"/>
      <c r="OXM97" s="110"/>
      <c r="OXN97" s="91"/>
      <c r="OXO97" s="261"/>
      <c r="OXP97" s="261"/>
      <c r="OXQ97" s="261"/>
      <c r="OXR97" s="273"/>
      <c r="OXS97" s="273"/>
      <c r="OXT97"/>
      <c r="OXU97" s="110"/>
      <c r="OXV97" s="91"/>
      <c r="OXW97" s="261"/>
      <c r="OXX97" s="261"/>
      <c r="OXY97" s="261"/>
      <c r="OXZ97" s="273"/>
      <c r="OYA97" s="273"/>
      <c r="OYB97"/>
      <c r="OYC97" s="110"/>
      <c r="OYD97" s="91"/>
      <c r="OYE97" s="261"/>
      <c r="OYF97" s="261"/>
      <c r="OYG97" s="261"/>
      <c r="OYH97" s="273"/>
      <c r="OYI97" s="273"/>
      <c r="OYJ97"/>
      <c r="OYK97" s="110"/>
      <c r="OYL97" s="91"/>
      <c r="OYM97" s="261"/>
      <c r="OYN97" s="261"/>
      <c r="OYO97" s="261"/>
      <c r="OYP97" s="273"/>
      <c r="OYQ97" s="273"/>
      <c r="OYR97"/>
      <c r="OYS97" s="110"/>
      <c r="OYT97" s="91"/>
      <c r="OYU97" s="261"/>
      <c r="OYV97" s="261"/>
      <c r="OYW97" s="261"/>
      <c r="OYX97" s="273"/>
      <c r="OYY97" s="273"/>
      <c r="OYZ97"/>
      <c r="OZA97" s="110"/>
      <c r="OZB97" s="91"/>
      <c r="OZC97" s="261"/>
      <c r="OZD97" s="261"/>
      <c r="OZE97" s="261"/>
      <c r="OZF97" s="273"/>
      <c r="OZG97" s="273"/>
      <c r="OZH97"/>
      <c r="OZI97" s="110"/>
      <c r="OZJ97" s="91"/>
      <c r="OZK97" s="261"/>
      <c r="OZL97" s="261"/>
      <c r="OZM97" s="261"/>
      <c r="OZN97" s="273"/>
      <c r="OZO97" s="273"/>
      <c r="OZP97"/>
      <c r="OZQ97" s="110"/>
      <c r="OZR97" s="91"/>
      <c r="OZS97" s="261"/>
      <c r="OZT97" s="261"/>
      <c r="OZU97" s="261"/>
      <c r="OZV97" s="273"/>
      <c r="OZW97" s="273"/>
      <c r="OZX97"/>
      <c r="OZY97" s="110"/>
      <c r="OZZ97" s="91"/>
      <c r="PAA97" s="261"/>
      <c r="PAB97" s="261"/>
      <c r="PAC97" s="261"/>
      <c r="PAD97" s="273"/>
      <c r="PAE97" s="273"/>
      <c r="PAF97"/>
      <c r="PAG97" s="110"/>
      <c r="PAH97" s="91"/>
      <c r="PAI97" s="261"/>
      <c r="PAJ97" s="261"/>
      <c r="PAK97" s="261"/>
      <c r="PAL97" s="273"/>
      <c r="PAM97" s="273"/>
      <c r="PAN97"/>
      <c r="PAO97" s="110"/>
      <c r="PAP97" s="91"/>
      <c r="PAQ97" s="261"/>
      <c r="PAR97" s="261"/>
      <c r="PAS97" s="261"/>
      <c r="PAT97" s="273"/>
      <c r="PAU97" s="273"/>
      <c r="PAV97"/>
      <c r="PAW97" s="110"/>
      <c r="PAX97" s="91"/>
      <c r="PAY97" s="261"/>
      <c r="PAZ97" s="261"/>
      <c r="PBA97" s="261"/>
      <c r="PBB97" s="273"/>
      <c r="PBC97" s="273"/>
      <c r="PBD97"/>
      <c r="PBE97" s="110"/>
      <c r="PBF97" s="91"/>
      <c r="PBG97" s="261"/>
      <c r="PBH97" s="261"/>
      <c r="PBI97" s="261"/>
      <c r="PBJ97" s="273"/>
      <c r="PBK97" s="273"/>
      <c r="PBL97"/>
      <c r="PBM97" s="110"/>
      <c r="PBN97" s="91"/>
      <c r="PBO97" s="261"/>
      <c r="PBP97" s="261"/>
      <c r="PBQ97" s="261"/>
      <c r="PBR97" s="273"/>
      <c r="PBS97" s="273"/>
      <c r="PBT97"/>
      <c r="PBU97" s="110"/>
      <c r="PBV97" s="91"/>
      <c r="PBW97" s="261"/>
      <c r="PBX97" s="261"/>
      <c r="PBY97" s="261"/>
      <c r="PBZ97" s="273"/>
      <c r="PCA97" s="273"/>
      <c r="PCB97"/>
      <c r="PCC97" s="110"/>
      <c r="PCD97" s="91"/>
      <c r="PCE97" s="261"/>
      <c r="PCF97" s="261"/>
      <c r="PCG97" s="261"/>
      <c r="PCH97" s="273"/>
      <c r="PCI97" s="273"/>
      <c r="PCJ97"/>
      <c r="PCK97" s="110"/>
      <c r="PCL97" s="91"/>
      <c r="PCM97" s="261"/>
      <c r="PCN97" s="261"/>
      <c r="PCO97" s="261"/>
      <c r="PCP97" s="273"/>
      <c r="PCQ97" s="273"/>
      <c r="PCR97"/>
      <c r="PCS97" s="110"/>
      <c r="PCT97" s="91"/>
      <c r="PCU97" s="261"/>
      <c r="PCV97" s="261"/>
      <c r="PCW97" s="261"/>
      <c r="PCX97" s="273"/>
      <c r="PCY97" s="273"/>
      <c r="PCZ97"/>
      <c r="PDA97" s="110"/>
      <c r="PDB97" s="91"/>
      <c r="PDC97" s="261"/>
      <c r="PDD97" s="261"/>
      <c r="PDE97" s="261"/>
      <c r="PDF97" s="273"/>
      <c r="PDG97" s="273"/>
      <c r="PDH97"/>
      <c r="PDI97" s="110"/>
      <c r="PDJ97" s="91"/>
      <c r="PDK97" s="261"/>
      <c r="PDL97" s="261"/>
      <c r="PDM97" s="261"/>
      <c r="PDN97" s="273"/>
      <c r="PDO97" s="273"/>
      <c r="PDP97"/>
      <c r="PDQ97" s="110"/>
      <c r="PDR97" s="91"/>
      <c r="PDS97" s="261"/>
      <c r="PDT97" s="261"/>
      <c r="PDU97" s="261"/>
      <c r="PDV97" s="273"/>
      <c r="PDW97" s="273"/>
      <c r="PDX97"/>
      <c r="PDY97" s="110"/>
      <c r="PDZ97" s="91"/>
      <c r="PEA97" s="261"/>
      <c r="PEB97" s="261"/>
      <c r="PEC97" s="261"/>
      <c r="PED97" s="273"/>
      <c r="PEE97" s="273"/>
      <c r="PEF97"/>
      <c r="PEG97" s="110"/>
      <c r="PEH97" s="91"/>
      <c r="PEI97" s="261"/>
      <c r="PEJ97" s="261"/>
      <c r="PEK97" s="261"/>
      <c r="PEL97" s="273"/>
      <c r="PEM97" s="273"/>
      <c r="PEN97"/>
      <c r="PEO97" s="110"/>
      <c r="PEP97" s="91"/>
      <c r="PEQ97" s="261"/>
      <c r="PER97" s="261"/>
      <c r="PES97" s="261"/>
      <c r="PET97" s="273"/>
      <c r="PEU97" s="273"/>
      <c r="PEV97"/>
      <c r="PEW97" s="110"/>
      <c r="PEX97" s="91"/>
      <c r="PEY97" s="261"/>
      <c r="PEZ97" s="261"/>
      <c r="PFA97" s="261"/>
      <c r="PFB97" s="273"/>
      <c r="PFC97" s="273"/>
      <c r="PFD97"/>
      <c r="PFE97" s="110"/>
      <c r="PFF97" s="91"/>
      <c r="PFG97" s="261"/>
      <c r="PFH97" s="261"/>
      <c r="PFI97" s="261"/>
      <c r="PFJ97" s="273"/>
      <c r="PFK97" s="273"/>
      <c r="PFL97"/>
      <c r="PFM97" s="110"/>
      <c r="PFN97" s="91"/>
      <c r="PFO97" s="261"/>
      <c r="PFP97" s="261"/>
      <c r="PFQ97" s="261"/>
      <c r="PFR97" s="273"/>
      <c r="PFS97" s="273"/>
      <c r="PFT97"/>
      <c r="PFU97" s="110"/>
      <c r="PFV97" s="91"/>
      <c r="PFW97" s="261"/>
      <c r="PFX97" s="261"/>
      <c r="PFY97" s="261"/>
      <c r="PFZ97" s="273"/>
      <c r="PGA97" s="273"/>
      <c r="PGB97"/>
      <c r="PGC97" s="110"/>
      <c r="PGD97" s="91"/>
      <c r="PGE97" s="261"/>
      <c r="PGF97" s="261"/>
      <c r="PGG97" s="261"/>
      <c r="PGH97" s="273"/>
      <c r="PGI97" s="273"/>
      <c r="PGJ97"/>
      <c r="PGK97" s="110"/>
      <c r="PGL97" s="91"/>
      <c r="PGM97" s="261"/>
      <c r="PGN97" s="261"/>
      <c r="PGO97" s="261"/>
      <c r="PGP97" s="273"/>
      <c r="PGQ97" s="273"/>
      <c r="PGR97"/>
      <c r="PGS97" s="110"/>
      <c r="PGT97" s="91"/>
      <c r="PGU97" s="261"/>
      <c r="PGV97" s="261"/>
      <c r="PGW97" s="261"/>
      <c r="PGX97" s="273"/>
      <c r="PGY97" s="273"/>
      <c r="PGZ97"/>
      <c r="PHA97" s="110"/>
      <c r="PHB97" s="91"/>
      <c r="PHC97" s="261"/>
      <c r="PHD97" s="261"/>
      <c r="PHE97" s="261"/>
      <c r="PHF97" s="273"/>
      <c r="PHG97" s="273"/>
      <c r="PHH97"/>
      <c r="PHI97" s="110"/>
      <c r="PHJ97" s="91"/>
      <c r="PHK97" s="261"/>
      <c r="PHL97" s="261"/>
      <c r="PHM97" s="261"/>
      <c r="PHN97" s="273"/>
      <c r="PHO97" s="273"/>
      <c r="PHP97"/>
      <c r="PHQ97" s="110"/>
      <c r="PHR97" s="91"/>
      <c r="PHS97" s="261"/>
      <c r="PHT97" s="261"/>
      <c r="PHU97" s="261"/>
      <c r="PHV97" s="273"/>
      <c r="PHW97" s="273"/>
      <c r="PHX97"/>
      <c r="PHY97" s="110"/>
      <c r="PHZ97" s="91"/>
      <c r="PIA97" s="261"/>
      <c r="PIB97" s="261"/>
      <c r="PIC97" s="261"/>
      <c r="PID97" s="273"/>
      <c r="PIE97" s="273"/>
      <c r="PIF97"/>
      <c r="PIG97" s="110"/>
      <c r="PIH97" s="91"/>
      <c r="PII97" s="261"/>
      <c r="PIJ97" s="261"/>
      <c r="PIK97" s="261"/>
      <c r="PIL97" s="273"/>
      <c r="PIM97" s="273"/>
      <c r="PIN97"/>
      <c r="PIO97" s="110"/>
      <c r="PIP97" s="91"/>
      <c r="PIQ97" s="261"/>
      <c r="PIR97" s="261"/>
      <c r="PIS97" s="261"/>
      <c r="PIT97" s="273"/>
      <c r="PIU97" s="273"/>
      <c r="PIV97"/>
      <c r="PIW97" s="110"/>
      <c r="PIX97" s="91"/>
      <c r="PIY97" s="261"/>
      <c r="PIZ97" s="261"/>
      <c r="PJA97" s="261"/>
      <c r="PJB97" s="273"/>
      <c r="PJC97" s="273"/>
      <c r="PJD97"/>
      <c r="PJE97" s="110"/>
      <c r="PJF97" s="91"/>
      <c r="PJG97" s="261"/>
      <c r="PJH97" s="261"/>
      <c r="PJI97" s="261"/>
      <c r="PJJ97" s="273"/>
      <c r="PJK97" s="273"/>
      <c r="PJL97"/>
      <c r="PJM97" s="110"/>
      <c r="PJN97" s="91"/>
      <c r="PJO97" s="261"/>
      <c r="PJP97" s="261"/>
      <c r="PJQ97" s="261"/>
      <c r="PJR97" s="273"/>
      <c r="PJS97" s="273"/>
      <c r="PJT97"/>
      <c r="PJU97" s="110"/>
      <c r="PJV97" s="91"/>
      <c r="PJW97" s="261"/>
      <c r="PJX97" s="261"/>
      <c r="PJY97" s="261"/>
      <c r="PJZ97" s="273"/>
      <c r="PKA97" s="273"/>
      <c r="PKB97"/>
      <c r="PKC97" s="110"/>
      <c r="PKD97" s="91"/>
      <c r="PKE97" s="261"/>
      <c r="PKF97" s="261"/>
      <c r="PKG97" s="261"/>
      <c r="PKH97" s="273"/>
      <c r="PKI97" s="273"/>
      <c r="PKJ97"/>
      <c r="PKK97" s="110"/>
      <c r="PKL97" s="91"/>
      <c r="PKM97" s="261"/>
      <c r="PKN97" s="261"/>
      <c r="PKO97" s="261"/>
      <c r="PKP97" s="273"/>
      <c r="PKQ97" s="273"/>
      <c r="PKR97"/>
      <c r="PKS97" s="110"/>
      <c r="PKT97" s="91"/>
      <c r="PKU97" s="261"/>
      <c r="PKV97" s="261"/>
      <c r="PKW97" s="261"/>
      <c r="PKX97" s="273"/>
      <c r="PKY97" s="273"/>
      <c r="PKZ97"/>
      <c r="PLA97" s="110"/>
      <c r="PLB97" s="91"/>
      <c r="PLC97" s="261"/>
      <c r="PLD97" s="261"/>
      <c r="PLE97" s="261"/>
      <c r="PLF97" s="273"/>
      <c r="PLG97" s="273"/>
      <c r="PLH97"/>
      <c r="PLI97" s="110"/>
      <c r="PLJ97" s="91"/>
      <c r="PLK97" s="261"/>
      <c r="PLL97" s="261"/>
      <c r="PLM97" s="261"/>
      <c r="PLN97" s="273"/>
      <c r="PLO97" s="273"/>
      <c r="PLP97"/>
      <c r="PLQ97" s="110"/>
      <c r="PLR97" s="91"/>
      <c r="PLS97" s="261"/>
      <c r="PLT97" s="261"/>
      <c r="PLU97" s="261"/>
      <c r="PLV97" s="273"/>
      <c r="PLW97" s="273"/>
      <c r="PLX97"/>
      <c r="PLY97" s="110"/>
      <c r="PLZ97" s="91"/>
      <c r="PMA97" s="261"/>
      <c r="PMB97" s="261"/>
      <c r="PMC97" s="261"/>
      <c r="PMD97" s="273"/>
      <c r="PME97" s="273"/>
      <c r="PMF97"/>
      <c r="PMG97" s="110"/>
      <c r="PMH97" s="91"/>
      <c r="PMI97" s="261"/>
      <c r="PMJ97" s="261"/>
      <c r="PMK97" s="261"/>
      <c r="PML97" s="273"/>
      <c r="PMM97" s="273"/>
      <c r="PMN97"/>
      <c r="PMO97" s="110"/>
      <c r="PMP97" s="91"/>
      <c r="PMQ97" s="261"/>
      <c r="PMR97" s="261"/>
      <c r="PMS97" s="261"/>
      <c r="PMT97" s="273"/>
      <c r="PMU97" s="273"/>
      <c r="PMV97"/>
      <c r="PMW97" s="110"/>
      <c r="PMX97" s="91"/>
      <c r="PMY97" s="261"/>
      <c r="PMZ97" s="261"/>
      <c r="PNA97" s="261"/>
      <c r="PNB97" s="273"/>
      <c r="PNC97" s="273"/>
      <c r="PND97"/>
      <c r="PNE97" s="110"/>
      <c r="PNF97" s="91"/>
      <c r="PNG97" s="261"/>
      <c r="PNH97" s="261"/>
      <c r="PNI97" s="261"/>
      <c r="PNJ97" s="273"/>
      <c r="PNK97" s="273"/>
      <c r="PNL97"/>
      <c r="PNM97" s="110"/>
      <c r="PNN97" s="91"/>
      <c r="PNO97" s="261"/>
      <c r="PNP97" s="261"/>
      <c r="PNQ97" s="261"/>
      <c r="PNR97" s="273"/>
      <c r="PNS97" s="273"/>
      <c r="PNT97"/>
      <c r="PNU97" s="110"/>
      <c r="PNV97" s="91"/>
      <c r="PNW97" s="261"/>
      <c r="PNX97" s="261"/>
      <c r="PNY97" s="261"/>
      <c r="PNZ97" s="273"/>
      <c r="POA97" s="273"/>
      <c r="POB97"/>
      <c r="POC97" s="110"/>
      <c r="POD97" s="91"/>
      <c r="POE97" s="261"/>
      <c r="POF97" s="261"/>
      <c r="POG97" s="261"/>
      <c r="POH97" s="273"/>
      <c r="POI97" s="273"/>
      <c r="POJ97"/>
      <c r="POK97" s="110"/>
      <c r="POL97" s="91"/>
      <c r="POM97" s="261"/>
      <c r="PON97" s="261"/>
      <c r="POO97" s="261"/>
      <c r="POP97" s="273"/>
      <c r="POQ97" s="273"/>
      <c r="POR97"/>
      <c r="POS97" s="110"/>
      <c r="POT97" s="91"/>
      <c r="POU97" s="261"/>
      <c r="POV97" s="261"/>
      <c r="POW97" s="261"/>
      <c r="POX97" s="273"/>
      <c r="POY97" s="273"/>
      <c r="POZ97"/>
      <c r="PPA97" s="110"/>
      <c r="PPB97" s="91"/>
      <c r="PPC97" s="261"/>
      <c r="PPD97" s="261"/>
      <c r="PPE97" s="261"/>
      <c r="PPF97" s="273"/>
      <c r="PPG97" s="273"/>
      <c r="PPH97"/>
      <c r="PPI97" s="110"/>
      <c r="PPJ97" s="91"/>
      <c r="PPK97" s="261"/>
      <c r="PPL97" s="261"/>
      <c r="PPM97" s="261"/>
      <c r="PPN97" s="273"/>
      <c r="PPO97" s="273"/>
      <c r="PPP97"/>
      <c r="PPQ97" s="110"/>
      <c r="PPR97" s="91"/>
      <c r="PPS97" s="261"/>
      <c r="PPT97" s="261"/>
      <c r="PPU97" s="261"/>
      <c r="PPV97" s="273"/>
      <c r="PPW97" s="273"/>
      <c r="PPX97"/>
      <c r="PPY97" s="110"/>
      <c r="PPZ97" s="91"/>
      <c r="PQA97" s="261"/>
      <c r="PQB97" s="261"/>
      <c r="PQC97" s="261"/>
      <c r="PQD97" s="273"/>
      <c r="PQE97" s="273"/>
      <c r="PQF97"/>
      <c r="PQG97" s="110"/>
      <c r="PQH97" s="91"/>
      <c r="PQI97" s="261"/>
      <c r="PQJ97" s="261"/>
      <c r="PQK97" s="261"/>
      <c r="PQL97" s="273"/>
      <c r="PQM97" s="273"/>
      <c r="PQN97"/>
      <c r="PQO97" s="110"/>
      <c r="PQP97" s="91"/>
      <c r="PQQ97" s="261"/>
      <c r="PQR97" s="261"/>
      <c r="PQS97" s="261"/>
      <c r="PQT97" s="273"/>
      <c r="PQU97" s="273"/>
      <c r="PQV97"/>
      <c r="PQW97" s="110"/>
      <c r="PQX97" s="91"/>
      <c r="PQY97" s="261"/>
      <c r="PQZ97" s="261"/>
      <c r="PRA97" s="261"/>
      <c r="PRB97" s="273"/>
      <c r="PRC97" s="273"/>
      <c r="PRD97"/>
      <c r="PRE97" s="110"/>
      <c r="PRF97" s="91"/>
      <c r="PRG97" s="261"/>
      <c r="PRH97" s="261"/>
      <c r="PRI97" s="261"/>
      <c r="PRJ97" s="273"/>
      <c r="PRK97" s="273"/>
      <c r="PRL97"/>
      <c r="PRM97" s="110"/>
      <c r="PRN97" s="91"/>
      <c r="PRO97" s="261"/>
      <c r="PRP97" s="261"/>
      <c r="PRQ97" s="261"/>
      <c r="PRR97" s="273"/>
      <c r="PRS97" s="273"/>
      <c r="PRT97"/>
      <c r="PRU97" s="110"/>
      <c r="PRV97" s="91"/>
      <c r="PRW97" s="261"/>
      <c r="PRX97" s="261"/>
      <c r="PRY97" s="261"/>
      <c r="PRZ97" s="273"/>
      <c r="PSA97" s="273"/>
      <c r="PSB97"/>
      <c r="PSC97" s="110"/>
      <c r="PSD97" s="91"/>
      <c r="PSE97" s="261"/>
      <c r="PSF97" s="261"/>
      <c r="PSG97" s="261"/>
      <c r="PSH97" s="273"/>
      <c r="PSI97" s="273"/>
      <c r="PSJ97"/>
      <c r="PSK97" s="110"/>
      <c r="PSL97" s="91"/>
      <c r="PSM97" s="261"/>
      <c r="PSN97" s="261"/>
      <c r="PSO97" s="261"/>
      <c r="PSP97" s="273"/>
      <c r="PSQ97" s="273"/>
      <c r="PSR97"/>
      <c r="PSS97" s="110"/>
      <c r="PST97" s="91"/>
      <c r="PSU97" s="261"/>
      <c r="PSV97" s="261"/>
      <c r="PSW97" s="261"/>
      <c r="PSX97" s="273"/>
      <c r="PSY97" s="273"/>
      <c r="PSZ97"/>
      <c r="PTA97" s="110"/>
      <c r="PTB97" s="91"/>
      <c r="PTC97" s="261"/>
      <c r="PTD97" s="261"/>
      <c r="PTE97" s="261"/>
      <c r="PTF97" s="273"/>
      <c r="PTG97" s="273"/>
      <c r="PTH97"/>
      <c r="PTI97" s="110"/>
      <c r="PTJ97" s="91"/>
      <c r="PTK97" s="261"/>
      <c r="PTL97" s="261"/>
      <c r="PTM97" s="261"/>
      <c r="PTN97" s="273"/>
      <c r="PTO97" s="273"/>
      <c r="PTP97"/>
      <c r="PTQ97" s="110"/>
      <c r="PTR97" s="91"/>
      <c r="PTS97" s="261"/>
      <c r="PTT97" s="261"/>
      <c r="PTU97" s="261"/>
      <c r="PTV97" s="273"/>
      <c r="PTW97" s="273"/>
      <c r="PTX97"/>
      <c r="PTY97" s="110"/>
      <c r="PTZ97" s="91"/>
      <c r="PUA97" s="261"/>
      <c r="PUB97" s="261"/>
      <c r="PUC97" s="261"/>
      <c r="PUD97" s="273"/>
      <c r="PUE97" s="273"/>
      <c r="PUF97"/>
      <c r="PUG97" s="110"/>
      <c r="PUH97" s="91"/>
      <c r="PUI97" s="261"/>
      <c r="PUJ97" s="261"/>
      <c r="PUK97" s="261"/>
      <c r="PUL97" s="273"/>
      <c r="PUM97" s="273"/>
      <c r="PUN97"/>
      <c r="PUO97" s="110"/>
      <c r="PUP97" s="91"/>
      <c r="PUQ97" s="261"/>
      <c r="PUR97" s="261"/>
      <c r="PUS97" s="261"/>
      <c r="PUT97" s="273"/>
      <c r="PUU97" s="273"/>
      <c r="PUV97"/>
      <c r="PUW97" s="110"/>
      <c r="PUX97" s="91"/>
      <c r="PUY97" s="261"/>
      <c r="PUZ97" s="261"/>
      <c r="PVA97" s="261"/>
      <c r="PVB97" s="273"/>
      <c r="PVC97" s="273"/>
      <c r="PVD97"/>
      <c r="PVE97" s="110"/>
      <c r="PVF97" s="91"/>
      <c r="PVG97" s="261"/>
      <c r="PVH97" s="261"/>
      <c r="PVI97" s="261"/>
      <c r="PVJ97" s="273"/>
      <c r="PVK97" s="273"/>
      <c r="PVL97"/>
      <c r="PVM97" s="110"/>
      <c r="PVN97" s="91"/>
      <c r="PVO97" s="261"/>
      <c r="PVP97" s="261"/>
      <c r="PVQ97" s="261"/>
      <c r="PVR97" s="273"/>
      <c r="PVS97" s="273"/>
      <c r="PVT97"/>
      <c r="PVU97" s="110"/>
      <c r="PVV97" s="91"/>
      <c r="PVW97" s="261"/>
      <c r="PVX97" s="261"/>
      <c r="PVY97" s="261"/>
      <c r="PVZ97" s="273"/>
      <c r="PWA97" s="273"/>
      <c r="PWB97"/>
      <c r="PWC97" s="110"/>
      <c r="PWD97" s="91"/>
      <c r="PWE97" s="261"/>
      <c r="PWF97" s="261"/>
      <c r="PWG97" s="261"/>
      <c r="PWH97" s="273"/>
      <c r="PWI97" s="273"/>
      <c r="PWJ97"/>
      <c r="PWK97" s="110"/>
      <c r="PWL97" s="91"/>
      <c r="PWM97" s="261"/>
      <c r="PWN97" s="261"/>
      <c r="PWO97" s="261"/>
      <c r="PWP97" s="273"/>
      <c r="PWQ97" s="273"/>
      <c r="PWR97"/>
      <c r="PWS97" s="110"/>
      <c r="PWT97" s="91"/>
      <c r="PWU97" s="261"/>
      <c r="PWV97" s="261"/>
      <c r="PWW97" s="261"/>
      <c r="PWX97" s="273"/>
      <c r="PWY97" s="273"/>
      <c r="PWZ97"/>
      <c r="PXA97" s="110"/>
      <c r="PXB97" s="91"/>
      <c r="PXC97" s="261"/>
      <c r="PXD97" s="261"/>
      <c r="PXE97" s="261"/>
      <c r="PXF97" s="273"/>
      <c r="PXG97" s="273"/>
      <c r="PXH97"/>
      <c r="PXI97" s="110"/>
      <c r="PXJ97" s="91"/>
      <c r="PXK97" s="261"/>
      <c r="PXL97" s="261"/>
      <c r="PXM97" s="261"/>
      <c r="PXN97" s="273"/>
      <c r="PXO97" s="273"/>
      <c r="PXP97"/>
      <c r="PXQ97" s="110"/>
      <c r="PXR97" s="91"/>
      <c r="PXS97" s="261"/>
      <c r="PXT97" s="261"/>
      <c r="PXU97" s="261"/>
      <c r="PXV97" s="273"/>
      <c r="PXW97" s="273"/>
      <c r="PXX97"/>
      <c r="PXY97" s="110"/>
      <c r="PXZ97" s="91"/>
      <c r="PYA97" s="261"/>
      <c r="PYB97" s="261"/>
      <c r="PYC97" s="261"/>
      <c r="PYD97" s="273"/>
      <c r="PYE97" s="273"/>
      <c r="PYF97"/>
      <c r="PYG97" s="110"/>
      <c r="PYH97" s="91"/>
      <c r="PYI97" s="261"/>
      <c r="PYJ97" s="261"/>
      <c r="PYK97" s="261"/>
      <c r="PYL97" s="273"/>
      <c r="PYM97" s="273"/>
      <c r="PYN97"/>
      <c r="PYO97" s="110"/>
      <c r="PYP97" s="91"/>
      <c r="PYQ97" s="261"/>
      <c r="PYR97" s="261"/>
      <c r="PYS97" s="261"/>
      <c r="PYT97" s="273"/>
      <c r="PYU97" s="273"/>
      <c r="PYV97"/>
      <c r="PYW97" s="110"/>
      <c r="PYX97" s="91"/>
      <c r="PYY97" s="261"/>
      <c r="PYZ97" s="261"/>
      <c r="PZA97" s="261"/>
      <c r="PZB97" s="273"/>
      <c r="PZC97" s="273"/>
      <c r="PZD97"/>
      <c r="PZE97" s="110"/>
      <c r="PZF97" s="91"/>
      <c r="PZG97" s="261"/>
      <c r="PZH97" s="261"/>
      <c r="PZI97" s="261"/>
      <c r="PZJ97" s="273"/>
      <c r="PZK97" s="273"/>
      <c r="PZL97"/>
      <c r="PZM97" s="110"/>
      <c r="PZN97" s="91"/>
      <c r="PZO97" s="261"/>
      <c r="PZP97" s="261"/>
      <c r="PZQ97" s="261"/>
      <c r="PZR97" s="273"/>
      <c r="PZS97" s="273"/>
      <c r="PZT97"/>
      <c r="PZU97" s="110"/>
      <c r="PZV97" s="91"/>
      <c r="PZW97" s="261"/>
      <c r="PZX97" s="261"/>
      <c r="PZY97" s="261"/>
      <c r="PZZ97" s="273"/>
      <c r="QAA97" s="273"/>
      <c r="QAB97"/>
      <c r="QAC97" s="110"/>
      <c r="QAD97" s="91"/>
      <c r="QAE97" s="261"/>
      <c r="QAF97" s="261"/>
      <c r="QAG97" s="261"/>
      <c r="QAH97" s="273"/>
      <c r="QAI97" s="273"/>
      <c r="QAJ97"/>
      <c r="QAK97" s="110"/>
      <c r="QAL97" s="91"/>
      <c r="QAM97" s="261"/>
      <c r="QAN97" s="261"/>
      <c r="QAO97" s="261"/>
      <c r="QAP97" s="273"/>
      <c r="QAQ97" s="273"/>
      <c r="QAR97"/>
      <c r="QAS97" s="110"/>
      <c r="QAT97" s="91"/>
      <c r="QAU97" s="261"/>
      <c r="QAV97" s="261"/>
      <c r="QAW97" s="261"/>
      <c r="QAX97" s="273"/>
      <c r="QAY97" s="273"/>
      <c r="QAZ97"/>
      <c r="QBA97" s="110"/>
      <c r="QBB97" s="91"/>
      <c r="QBC97" s="261"/>
      <c r="QBD97" s="261"/>
      <c r="QBE97" s="261"/>
      <c r="QBF97" s="273"/>
      <c r="QBG97" s="273"/>
      <c r="QBH97"/>
      <c r="QBI97" s="110"/>
      <c r="QBJ97" s="91"/>
      <c r="QBK97" s="261"/>
      <c r="QBL97" s="261"/>
      <c r="QBM97" s="261"/>
      <c r="QBN97" s="273"/>
      <c r="QBO97" s="273"/>
      <c r="QBP97"/>
      <c r="QBQ97" s="110"/>
      <c r="QBR97" s="91"/>
      <c r="QBS97" s="261"/>
      <c r="QBT97" s="261"/>
      <c r="QBU97" s="261"/>
      <c r="QBV97" s="273"/>
      <c r="QBW97" s="273"/>
      <c r="QBX97"/>
      <c r="QBY97" s="110"/>
      <c r="QBZ97" s="91"/>
      <c r="QCA97" s="261"/>
      <c r="QCB97" s="261"/>
      <c r="QCC97" s="261"/>
      <c r="QCD97" s="273"/>
      <c r="QCE97" s="273"/>
      <c r="QCF97"/>
      <c r="QCG97" s="110"/>
      <c r="QCH97" s="91"/>
      <c r="QCI97" s="261"/>
      <c r="QCJ97" s="261"/>
      <c r="QCK97" s="261"/>
      <c r="QCL97" s="273"/>
      <c r="QCM97" s="273"/>
      <c r="QCN97"/>
      <c r="QCO97" s="110"/>
      <c r="QCP97" s="91"/>
      <c r="QCQ97" s="261"/>
      <c r="QCR97" s="261"/>
      <c r="QCS97" s="261"/>
      <c r="QCT97" s="273"/>
      <c r="QCU97" s="273"/>
      <c r="QCV97"/>
      <c r="QCW97" s="110"/>
      <c r="QCX97" s="91"/>
      <c r="QCY97" s="261"/>
      <c r="QCZ97" s="261"/>
      <c r="QDA97" s="261"/>
      <c r="QDB97" s="273"/>
      <c r="QDC97" s="273"/>
      <c r="QDD97"/>
      <c r="QDE97" s="110"/>
      <c r="QDF97" s="91"/>
      <c r="QDG97" s="261"/>
      <c r="QDH97" s="261"/>
      <c r="QDI97" s="261"/>
      <c r="QDJ97" s="273"/>
      <c r="QDK97" s="273"/>
      <c r="QDL97"/>
      <c r="QDM97" s="110"/>
      <c r="QDN97" s="91"/>
      <c r="QDO97" s="261"/>
      <c r="QDP97" s="261"/>
      <c r="QDQ97" s="261"/>
      <c r="QDR97" s="273"/>
      <c r="QDS97" s="273"/>
      <c r="QDT97"/>
      <c r="QDU97" s="110"/>
      <c r="QDV97" s="91"/>
      <c r="QDW97" s="261"/>
      <c r="QDX97" s="261"/>
      <c r="QDY97" s="261"/>
      <c r="QDZ97" s="273"/>
      <c r="QEA97" s="273"/>
      <c r="QEB97"/>
      <c r="QEC97" s="110"/>
      <c r="QED97" s="91"/>
      <c r="QEE97" s="261"/>
      <c r="QEF97" s="261"/>
      <c r="QEG97" s="261"/>
      <c r="QEH97" s="273"/>
      <c r="QEI97" s="273"/>
      <c r="QEJ97"/>
      <c r="QEK97" s="110"/>
      <c r="QEL97" s="91"/>
      <c r="QEM97" s="261"/>
      <c r="QEN97" s="261"/>
      <c r="QEO97" s="261"/>
      <c r="QEP97" s="273"/>
      <c r="QEQ97" s="273"/>
      <c r="QER97"/>
      <c r="QES97" s="110"/>
      <c r="QET97" s="91"/>
      <c r="QEU97" s="261"/>
      <c r="QEV97" s="261"/>
      <c r="QEW97" s="261"/>
      <c r="QEX97" s="273"/>
      <c r="QEY97" s="273"/>
      <c r="QEZ97"/>
      <c r="QFA97" s="110"/>
      <c r="QFB97" s="91"/>
      <c r="QFC97" s="261"/>
      <c r="QFD97" s="261"/>
      <c r="QFE97" s="261"/>
      <c r="QFF97" s="273"/>
      <c r="QFG97" s="273"/>
      <c r="QFH97"/>
      <c r="QFI97" s="110"/>
      <c r="QFJ97" s="91"/>
      <c r="QFK97" s="261"/>
      <c r="QFL97" s="261"/>
      <c r="QFM97" s="261"/>
      <c r="QFN97" s="273"/>
      <c r="QFO97" s="273"/>
      <c r="QFP97"/>
      <c r="QFQ97" s="110"/>
      <c r="QFR97" s="91"/>
      <c r="QFS97" s="261"/>
      <c r="QFT97" s="261"/>
      <c r="QFU97" s="261"/>
      <c r="QFV97" s="273"/>
      <c r="QFW97" s="273"/>
      <c r="QFX97"/>
      <c r="QFY97" s="110"/>
      <c r="QFZ97" s="91"/>
      <c r="QGA97" s="261"/>
      <c r="QGB97" s="261"/>
      <c r="QGC97" s="261"/>
      <c r="QGD97" s="273"/>
      <c r="QGE97" s="273"/>
      <c r="QGF97"/>
      <c r="QGG97" s="110"/>
      <c r="QGH97" s="91"/>
      <c r="QGI97" s="261"/>
      <c r="QGJ97" s="261"/>
      <c r="QGK97" s="261"/>
      <c r="QGL97" s="273"/>
      <c r="QGM97" s="273"/>
      <c r="QGN97"/>
      <c r="QGO97" s="110"/>
      <c r="QGP97" s="91"/>
      <c r="QGQ97" s="261"/>
      <c r="QGR97" s="261"/>
      <c r="QGS97" s="261"/>
      <c r="QGT97" s="273"/>
      <c r="QGU97" s="273"/>
      <c r="QGV97"/>
      <c r="QGW97" s="110"/>
      <c r="QGX97" s="91"/>
      <c r="QGY97" s="261"/>
      <c r="QGZ97" s="261"/>
      <c r="QHA97" s="261"/>
      <c r="QHB97" s="273"/>
      <c r="QHC97" s="273"/>
      <c r="QHD97"/>
      <c r="QHE97" s="110"/>
      <c r="QHF97" s="91"/>
      <c r="QHG97" s="261"/>
      <c r="QHH97" s="261"/>
      <c r="QHI97" s="261"/>
      <c r="QHJ97" s="273"/>
      <c r="QHK97" s="273"/>
      <c r="QHL97"/>
      <c r="QHM97" s="110"/>
      <c r="QHN97" s="91"/>
      <c r="QHO97" s="261"/>
      <c r="QHP97" s="261"/>
      <c r="QHQ97" s="261"/>
      <c r="QHR97" s="273"/>
      <c r="QHS97" s="273"/>
      <c r="QHT97"/>
      <c r="QHU97" s="110"/>
      <c r="QHV97" s="91"/>
      <c r="QHW97" s="261"/>
      <c r="QHX97" s="261"/>
      <c r="QHY97" s="261"/>
      <c r="QHZ97" s="273"/>
      <c r="QIA97" s="273"/>
      <c r="QIB97"/>
      <c r="QIC97" s="110"/>
      <c r="QID97" s="91"/>
      <c r="QIE97" s="261"/>
      <c r="QIF97" s="261"/>
      <c r="QIG97" s="261"/>
      <c r="QIH97" s="273"/>
      <c r="QII97" s="273"/>
      <c r="QIJ97"/>
      <c r="QIK97" s="110"/>
      <c r="QIL97" s="91"/>
      <c r="QIM97" s="261"/>
      <c r="QIN97" s="261"/>
      <c r="QIO97" s="261"/>
      <c r="QIP97" s="273"/>
      <c r="QIQ97" s="273"/>
      <c r="QIR97"/>
      <c r="QIS97" s="110"/>
      <c r="QIT97" s="91"/>
      <c r="QIU97" s="261"/>
      <c r="QIV97" s="261"/>
      <c r="QIW97" s="261"/>
      <c r="QIX97" s="273"/>
      <c r="QIY97" s="273"/>
      <c r="QIZ97"/>
      <c r="QJA97" s="110"/>
      <c r="QJB97" s="91"/>
      <c r="QJC97" s="261"/>
      <c r="QJD97" s="261"/>
      <c r="QJE97" s="261"/>
      <c r="QJF97" s="273"/>
      <c r="QJG97" s="273"/>
      <c r="QJH97"/>
      <c r="QJI97" s="110"/>
      <c r="QJJ97" s="91"/>
      <c r="QJK97" s="261"/>
      <c r="QJL97" s="261"/>
      <c r="QJM97" s="261"/>
      <c r="QJN97" s="273"/>
      <c r="QJO97" s="273"/>
      <c r="QJP97"/>
      <c r="QJQ97" s="110"/>
      <c r="QJR97" s="91"/>
      <c r="QJS97" s="261"/>
      <c r="QJT97" s="261"/>
      <c r="QJU97" s="261"/>
      <c r="QJV97" s="273"/>
      <c r="QJW97" s="273"/>
      <c r="QJX97"/>
      <c r="QJY97" s="110"/>
      <c r="QJZ97" s="91"/>
      <c r="QKA97" s="261"/>
      <c r="QKB97" s="261"/>
      <c r="QKC97" s="261"/>
      <c r="QKD97" s="273"/>
      <c r="QKE97" s="273"/>
      <c r="QKF97"/>
      <c r="QKG97" s="110"/>
      <c r="QKH97" s="91"/>
      <c r="QKI97" s="261"/>
      <c r="QKJ97" s="261"/>
      <c r="QKK97" s="261"/>
      <c r="QKL97" s="273"/>
      <c r="QKM97" s="273"/>
      <c r="QKN97"/>
      <c r="QKO97" s="110"/>
      <c r="QKP97" s="91"/>
      <c r="QKQ97" s="261"/>
      <c r="QKR97" s="261"/>
      <c r="QKS97" s="261"/>
      <c r="QKT97" s="273"/>
      <c r="QKU97" s="273"/>
      <c r="QKV97"/>
      <c r="QKW97" s="110"/>
      <c r="QKX97" s="91"/>
      <c r="QKY97" s="261"/>
      <c r="QKZ97" s="261"/>
      <c r="QLA97" s="261"/>
      <c r="QLB97" s="273"/>
      <c r="QLC97" s="273"/>
      <c r="QLD97"/>
      <c r="QLE97" s="110"/>
      <c r="QLF97" s="91"/>
      <c r="QLG97" s="261"/>
      <c r="QLH97" s="261"/>
      <c r="QLI97" s="261"/>
      <c r="QLJ97" s="273"/>
      <c r="QLK97" s="273"/>
      <c r="QLL97"/>
      <c r="QLM97" s="110"/>
      <c r="QLN97" s="91"/>
      <c r="QLO97" s="261"/>
      <c r="QLP97" s="261"/>
      <c r="QLQ97" s="261"/>
      <c r="QLR97" s="273"/>
      <c r="QLS97" s="273"/>
      <c r="QLT97"/>
      <c r="QLU97" s="110"/>
      <c r="QLV97" s="91"/>
      <c r="QLW97" s="261"/>
      <c r="QLX97" s="261"/>
      <c r="QLY97" s="261"/>
      <c r="QLZ97" s="273"/>
      <c r="QMA97" s="273"/>
      <c r="QMB97"/>
      <c r="QMC97" s="110"/>
      <c r="QMD97" s="91"/>
      <c r="QME97" s="261"/>
      <c r="QMF97" s="261"/>
      <c r="QMG97" s="261"/>
      <c r="QMH97" s="273"/>
      <c r="QMI97" s="273"/>
      <c r="QMJ97"/>
      <c r="QMK97" s="110"/>
      <c r="QML97" s="91"/>
      <c r="QMM97" s="261"/>
      <c r="QMN97" s="261"/>
      <c r="QMO97" s="261"/>
      <c r="QMP97" s="273"/>
      <c r="QMQ97" s="273"/>
      <c r="QMR97"/>
      <c r="QMS97" s="110"/>
      <c r="QMT97" s="91"/>
      <c r="QMU97" s="261"/>
      <c r="QMV97" s="261"/>
      <c r="QMW97" s="261"/>
      <c r="QMX97" s="273"/>
      <c r="QMY97" s="273"/>
      <c r="QMZ97"/>
      <c r="QNA97" s="110"/>
      <c r="QNB97" s="91"/>
      <c r="QNC97" s="261"/>
      <c r="QND97" s="261"/>
      <c r="QNE97" s="261"/>
      <c r="QNF97" s="273"/>
      <c r="QNG97" s="273"/>
      <c r="QNH97"/>
      <c r="QNI97" s="110"/>
      <c r="QNJ97" s="91"/>
      <c r="QNK97" s="261"/>
      <c r="QNL97" s="261"/>
      <c r="QNM97" s="261"/>
      <c r="QNN97" s="273"/>
      <c r="QNO97" s="273"/>
      <c r="QNP97"/>
      <c r="QNQ97" s="110"/>
      <c r="QNR97" s="91"/>
      <c r="QNS97" s="261"/>
      <c r="QNT97" s="261"/>
      <c r="QNU97" s="261"/>
      <c r="QNV97" s="273"/>
      <c r="QNW97" s="273"/>
      <c r="QNX97"/>
      <c r="QNY97" s="110"/>
      <c r="QNZ97" s="91"/>
      <c r="QOA97" s="261"/>
      <c r="QOB97" s="261"/>
      <c r="QOC97" s="261"/>
      <c r="QOD97" s="273"/>
      <c r="QOE97" s="273"/>
      <c r="QOF97"/>
      <c r="QOG97" s="110"/>
      <c r="QOH97" s="91"/>
      <c r="QOI97" s="261"/>
      <c r="QOJ97" s="261"/>
      <c r="QOK97" s="261"/>
      <c r="QOL97" s="273"/>
      <c r="QOM97" s="273"/>
      <c r="QON97"/>
      <c r="QOO97" s="110"/>
      <c r="QOP97" s="91"/>
      <c r="QOQ97" s="261"/>
      <c r="QOR97" s="261"/>
      <c r="QOS97" s="261"/>
      <c r="QOT97" s="273"/>
      <c r="QOU97" s="273"/>
      <c r="QOV97"/>
      <c r="QOW97" s="110"/>
      <c r="QOX97" s="91"/>
      <c r="QOY97" s="261"/>
      <c r="QOZ97" s="261"/>
      <c r="QPA97" s="261"/>
      <c r="QPB97" s="273"/>
      <c r="QPC97" s="273"/>
      <c r="QPD97"/>
      <c r="QPE97" s="110"/>
      <c r="QPF97" s="91"/>
      <c r="QPG97" s="261"/>
      <c r="QPH97" s="261"/>
      <c r="QPI97" s="261"/>
      <c r="QPJ97" s="273"/>
      <c r="QPK97" s="273"/>
      <c r="QPL97"/>
      <c r="QPM97" s="110"/>
      <c r="QPN97" s="91"/>
      <c r="QPO97" s="261"/>
      <c r="QPP97" s="261"/>
      <c r="QPQ97" s="261"/>
      <c r="QPR97" s="273"/>
      <c r="QPS97" s="273"/>
      <c r="QPT97"/>
      <c r="QPU97" s="110"/>
      <c r="QPV97" s="91"/>
      <c r="QPW97" s="261"/>
      <c r="QPX97" s="261"/>
      <c r="QPY97" s="261"/>
      <c r="QPZ97" s="273"/>
      <c r="QQA97" s="273"/>
      <c r="QQB97"/>
      <c r="QQC97" s="110"/>
      <c r="QQD97" s="91"/>
      <c r="QQE97" s="261"/>
      <c r="QQF97" s="261"/>
      <c r="QQG97" s="261"/>
      <c r="QQH97" s="273"/>
      <c r="QQI97" s="273"/>
      <c r="QQJ97"/>
      <c r="QQK97" s="110"/>
      <c r="QQL97" s="91"/>
      <c r="QQM97" s="261"/>
      <c r="QQN97" s="261"/>
      <c r="QQO97" s="261"/>
      <c r="QQP97" s="273"/>
      <c r="QQQ97" s="273"/>
      <c r="QQR97"/>
      <c r="QQS97" s="110"/>
      <c r="QQT97" s="91"/>
      <c r="QQU97" s="261"/>
      <c r="QQV97" s="261"/>
      <c r="QQW97" s="261"/>
      <c r="QQX97" s="273"/>
      <c r="QQY97" s="273"/>
      <c r="QQZ97"/>
      <c r="QRA97" s="110"/>
      <c r="QRB97" s="91"/>
      <c r="QRC97" s="261"/>
      <c r="QRD97" s="261"/>
      <c r="QRE97" s="261"/>
      <c r="QRF97" s="273"/>
      <c r="QRG97" s="273"/>
      <c r="QRH97"/>
      <c r="QRI97" s="110"/>
      <c r="QRJ97" s="91"/>
      <c r="QRK97" s="261"/>
      <c r="QRL97" s="261"/>
      <c r="QRM97" s="261"/>
      <c r="QRN97" s="273"/>
      <c r="QRO97" s="273"/>
      <c r="QRP97"/>
      <c r="QRQ97" s="110"/>
      <c r="QRR97" s="91"/>
      <c r="QRS97" s="261"/>
      <c r="QRT97" s="261"/>
      <c r="QRU97" s="261"/>
      <c r="QRV97" s="273"/>
      <c r="QRW97" s="273"/>
      <c r="QRX97"/>
      <c r="QRY97" s="110"/>
      <c r="QRZ97" s="91"/>
      <c r="QSA97" s="261"/>
      <c r="QSB97" s="261"/>
      <c r="QSC97" s="261"/>
      <c r="QSD97" s="273"/>
      <c r="QSE97" s="273"/>
      <c r="QSF97"/>
      <c r="QSG97" s="110"/>
      <c r="QSH97" s="91"/>
      <c r="QSI97" s="261"/>
      <c r="QSJ97" s="261"/>
      <c r="QSK97" s="261"/>
      <c r="QSL97" s="273"/>
      <c r="QSM97" s="273"/>
      <c r="QSN97"/>
      <c r="QSO97" s="110"/>
      <c r="QSP97" s="91"/>
      <c r="QSQ97" s="261"/>
      <c r="QSR97" s="261"/>
      <c r="QSS97" s="261"/>
      <c r="QST97" s="273"/>
      <c r="QSU97" s="273"/>
      <c r="QSV97"/>
      <c r="QSW97" s="110"/>
      <c r="QSX97" s="91"/>
      <c r="QSY97" s="261"/>
      <c r="QSZ97" s="261"/>
      <c r="QTA97" s="261"/>
      <c r="QTB97" s="273"/>
      <c r="QTC97" s="273"/>
      <c r="QTD97"/>
      <c r="QTE97" s="110"/>
      <c r="QTF97" s="91"/>
      <c r="QTG97" s="261"/>
      <c r="QTH97" s="261"/>
      <c r="QTI97" s="261"/>
      <c r="QTJ97" s="273"/>
      <c r="QTK97" s="273"/>
      <c r="QTL97"/>
      <c r="QTM97" s="110"/>
      <c r="QTN97" s="91"/>
      <c r="QTO97" s="261"/>
      <c r="QTP97" s="261"/>
      <c r="QTQ97" s="261"/>
      <c r="QTR97" s="273"/>
      <c r="QTS97" s="273"/>
      <c r="QTT97"/>
      <c r="QTU97" s="110"/>
      <c r="QTV97" s="91"/>
      <c r="QTW97" s="261"/>
      <c r="QTX97" s="261"/>
      <c r="QTY97" s="261"/>
      <c r="QTZ97" s="273"/>
      <c r="QUA97" s="273"/>
      <c r="QUB97"/>
      <c r="QUC97" s="110"/>
      <c r="QUD97" s="91"/>
      <c r="QUE97" s="261"/>
      <c r="QUF97" s="261"/>
      <c r="QUG97" s="261"/>
      <c r="QUH97" s="273"/>
      <c r="QUI97" s="273"/>
      <c r="QUJ97"/>
      <c r="QUK97" s="110"/>
      <c r="QUL97" s="91"/>
      <c r="QUM97" s="261"/>
      <c r="QUN97" s="261"/>
      <c r="QUO97" s="261"/>
      <c r="QUP97" s="273"/>
      <c r="QUQ97" s="273"/>
      <c r="QUR97"/>
      <c r="QUS97" s="110"/>
      <c r="QUT97" s="91"/>
      <c r="QUU97" s="261"/>
      <c r="QUV97" s="261"/>
      <c r="QUW97" s="261"/>
      <c r="QUX97" s="273"/>
      <c r="QUY97" s="273"/>
      <c r="QUZ97"/>
      <c r="QVA97" s="110"/>
      <c r="QVB97" s="91"/>
      <c r="QVC97" s="261"/>
      <c r="QVD97" s="261"/>
      <c r="QVE97" s="261"/>
      <c r="QVF97" s="273"/>
      <c r="QVG97" s="273"/>
      <c r="QVH97"/>
      <c r="QVI97" s="110"/>
      <c r="QVJ97" s="91"/>
      <c r="QVK97" s="261"/>
      <c r="QVL97" s="261"/>
      <c r="QVM97" s="261"/>
      <c r="QVN97" s="273"/>
      <c r="QVO97" s="273"/>
      <c r="QVP97"/>
      <c r="QVQ97" s="110"/>
      <c r="QVR97" s="91"/>
      <c r="QVS97" s="261"/>
      <c r="QVT97" s="261"/>
      <c r="QVU97" s="261"/>
      <c r="QVV97" s="273"/>
      <c r="QVW97" s="273"/>
      <c r="QVX97"/>
      <c r="QVY97" s="110"/>
      <c r="QVZ97" s="91"/>
      <c r="QWA97" s="261"/>
      <c r="QWB97" s="261"/>
      <c r="QWC97" s="261"/>
      <c r="QWD97" s="273"/>
      <c r="QWE97" s="273"/>
      <c r="QWF97"/>
      <c r="QWG97" s="110"/>
      <c r="QWH97" s="91"/>
      <c r="QWI97" s="261"/>
      <c r="QWJ97" s="261"/>
      <c r="QWK97" s="261"/>
      <c r="QWL97" s="273"/>
      <c r="QWM97" s="273"/>
      <c r="QWN97"/>
      <c r="QWO97" s="110"/>
      <c r="QWP97" s="91"/>
      <c r="QWQ97" s="261"/>
      <c r="QWR97" s="261"/>
      <c r="QWS97" s="261"/>
      <c r="QWT97" s="273"/>
      <c r="QWU97" s="273"/>
      <c r="QWV97"/>
      <c r="QWW97" s="110"/>
      <c r="QWX97" s="91"/>
      <c r="QWY97" s="261"/>
      <c r="QWZ97" s="261"/>
      <c r="QXA97" s="261"/>
      <c r="QXB97" s="273"/>
      <c r="QXC97" s="273"/>
      <c r="QXD97"/>
      <c r="QXE97" s="110"/>
      <c r="QXF97" s="91"/>
      <c r="QXG97" s="261"/>
      <c r="QXH97" s="261"/>
      <c r="QXI97" s="261"/>
      <c r="QXJ97" s="273"/>
      <c r="QXK97" s="273"/>
      <c r="QXL97"/>
      <c r="QXM97" s="110"/>
      <c r="QXN97" s="91"/>
      <c r="QXO97" s="261"/>
      <c r="QXP97" s="261"/>
      <c r="QXQ97" s="261"/>
      <c r="QXR97" s="273"/>
      <c r="QXS97" s="273"/>
      <c r="QXT97"/>
      <c r="QXU97" s="110"/>
      <c r="QXV97" s="91"/>
      <c r="QXW97" s="261"/>
      <c r="QXX97" s="261"/>
      <c r="QXY97" s="261"/>
      <c r="QXZ97" s="273"/>
      <c r="QYA97" s="273"/>
      <c r="QYB97"/>
      <c r="QYC97" s="110"/>
      <c r="QYD97" s="91"/>
      <c r="QYE97" s="261"/>
      <c r="QYF97" s="261"/>
      <c r="QYG97" s="261"/>
      <c r="QYH97" s="273"/>
      <c r="QYI97" s="273"/>
      <c r="QYJ97"/>
      <c r="QYK97" s="110"/>
      <c r="QYL97" s="91"/>
      <c r="QYM97" s="261"/>
      <c r="QYN97" s="261"/>
      <c r="QYO97" s="261"/>
      <c r="QYP97" s="273"/>
      <c r="QYQ97" s="273"/>
      <c r="QYR97"/>
      <c r="QYS97" s="110"/>
      <c r="QYT97" s="91"/>
      <c r="QYU97" s="261"/>
      <c r="QYV97" s="261"/>
      <c r="QYW97" s="261"/>
      <c r="QYX97" s="273"/>
      <c r="QYY97" s="273"/>
      <c r="QYZ97"/>
      <c r="QZA97" s="110"/>
      <c r="QZB97" s="91"/>
      <c r="QZC97" s="261"/>
      <c r="QZD97" s="261"/>
      <c r="QZE97" s="261"/>
      <c r="QZF97" s="273"/>
      <c r="QZG97" s="273"/>
      <c r="QZH97"/>
      <c r="QZI97" s="110"/>
      <c r="QZJ97" s="91"/>
      <c r="QZK97" s="261"/>
      <c r="QZL97" s="261"/>
      <c r="QZM97" s="261"/>
      <c r="QZN97" s="273"/>
      <c r="QZO97" s="273"/>
      <c r="QZP97"/>
      <c r="QZQ97" s="110"/>
      <c r="QZR97" s="91"/>
      <c r="QZS97" s="261"/>
      <c r="QZT97" s="261"/>
      <c r="QZU97" s="261"/>
      <c r="QZV97" s="273"/>
      <c r="QZW97" s="273"/>
      <c r="QZX97"/>
      <c r="QZY97" s="110"/>
      <c r="QZZ97" s="91"/>
      <c r="RAA97" s="261"/>
      <c r="RAB97" s="261"/>
      <c r="RAC97" s="261"/>
      <c r="RAD97" s="273"/>
      <c r="RAE97" s="273"/>
      <c r="RAF97"/>
      <c r="RAG97" s="110"/>
      <c r="RAH97" s="91"/>
      <c r="RAI97" s="261"/>
      <c r="RAJ97" s="261"/>
      <c r="RAK97" s="261"/>
      <c r="RAL97" s="273"/>
      <c r="RAM97" s="273"/>
      <c r="RAN97"/>
      <c r="RAO97" s="110"/>
      <c r="RAP97" s="91"/>
      <c r="RAQ97" s="261"/>
      <c r="RAR97" s="261"/>
      <c r="RAS97" s="261"/>
      <c r="RAT97" s="273"/>
      <c r="RAU97" s="273"/>
      <c r="RAV97"/>
      <c r="RAW97" s="110"/>
      <c r="RAX97" s="91"/>
      <c r="RAY97" s="261"/>
      <c r="RAZ97" s="261"/>
      <c r="RBA97" s="261"/>
      <c r="RBB97" s="273"/>
      <c r="RBC97" s="273"/>
      <c r="RBD97"/>
      <c r="RBE97" s="110"/>
      <c r="RBF97" s="91"/>
      <c r="RBG97" s="261"/>
      <c r="RBH97" s="261"/>
      <c r="RBI97" s="261"/>
      <c r="RBJ97" s="273"/>
      <c r="RBK97" s="273"/>
      <c r="RBL97"/>
      <c r="RBM97" s="110"/>
      <c r="RBN97" s="91"/>
      <c r="RBO97" s="261"/>
      <c r="RBP97" s="261"/>
      <c r="RBQ97" s="261"/>
      <c r="RBR97" s="273"/>
      <c r="RBS97" s="273"/>
      <c r="RBT97"/>
      <c r="RBU97" s="110"/>
      <c r="RBV97" s="91"/>
      <c r="RBW97" s="261"/>
      <c r="RBX97" s="261"/>
      <c r="RBY97" s="261"/>
      <c r="RBZ97" s="273"/>
      <c r="RCA97" s="273"/>
      <c r="RCB97"/>
      <c r="RCC97" s="110"/>
      <c r="RCD97" s="91"/>
      <c r="RCE97" s="261"/>
      <c r="RCF97" s="261"/>
      <c r="RCG97" s="261"/>
      <c r="RCH97" s="273"/>
      <c r="RCI97" s="273"/>
      <c r="RCJ97"/>
      <c r="RCK97" s="110"/>
      <c r="RCL97" s="91"/>
      <c r="RCM97" s="261"/>
      <c r="RCN97" s="261"/>
      <c r="RCO97" s="261"/>
      <c r="RCP97" s="273"/>
      <c r="RCQ97" s="273"/>
      <c r="RCR97"/>
      <c r="RCS97" s="110"/>
      <c r="RCT97" s="91"/>
      <c r="RCU97" s="261"/>
      <c r="RCV97" s="261"/>
      <c r="RCW97" s="261"/>
      <c r="RCX97" s="273"/>
      <c r="RCY97" s="273"/>
      <c r="RCZ97"/>
      <c r="RDA97" s="110"/>
      <c r="RDB97" s="91"/>
      <c r="RDC97" s="261"/>
      <c r="RDD97" s="261"/>
      <c r="RDE97" s="261"/>
      <c r="RDF97" s="273"/>
      <c r="RDG97" s="273"/>
      <c r="RDH97"/>
      <c r="RDI97" s="110"/>
      <c r="RDJ97" s="91"/>
      <c r="RDK97" s="261"/>
      <c r="RDL97" s="261"/>
      <c r="RDM97" s="261"/>
      <c r="RDN97" s="273"/>
      <c r="RDO97" s="273"/>
      <c r="RDP97"/>
      <c r="RDQ97" s="110"/>
      <c r="RDR97" s="91"/>
      <c r="RDS97" s="261"/>
      <c r="RDT97" s="261"/>
      <c r="RDU97" s="261"/>
      <c r="RDV97" s="273"/>
      <c r="RDW97" s="273"/>
      <c r="RDX97"/>
      <c r="RDY97" s="110"/>
      <c r="RDZ97" s="91"/>
      <c r="REA97" s="261"/>
      <c r="REB97" s="261"/>
      <c r="REC97" s="261"/>
      <c r="RED97" s="273"/>
      <c r="REE97" s="273"/>
      <c r="REF97"/>
      <c r="REG97" s="110"/>
      <c r="REH97" s="91"/>
      <c r="REI97" s="261"/>
      <c r="REJ97" s="261"/>
      <c r="REK97" s="261"/>
      <c r="REL97" s="273"/>
      <c r="REM97" s="273"/>
      <c r="REN97"/>
      <c r="REO97" s="110"/>
      <c r="REP97" s="91"/>
      <c r="REQ97" s="261"/>
      <c r="RER97" s="261"/>
      <c r="RES97" s="261"/>
      <c r="RET97" s="273"/>
      <c r="REU97" s="273"/>
      <c r="REV97"/>
      <c r="REW97" s="110"/>
      <c r="REX97" s="91"/>
      <c r="REY97" s="261"/>
      <c r="REZ97" s="261"/>
      <c r="RFA97" s="261"/>
      <c r="RFB97" s="273"/>
      <c r="RFC97" s="273"/>
      <c r="RFD97"/>
      <c r="RFE97" s="110"/>
      <c r="RFF97" s="91"/>
      <c r="RFG97" s="261"/>
      <c r="RFH97" s="261"/>
      <c r="RFI97" s="261"/>
      <c r="RFJ97" s="273"/>
      <c r="RFK97" s="273"/>
      <c r="RFL97"/>
      <c r="RFM97" s="110"/>
      <c r="RFN97" s="91"/>
      <c r="RFO97" s="261"/>
      <c r="RFP97" s="261"/>
      <c r="RFQ97" s="261"/>
      <c r="RFR97" s="273"/>
      <c r="RFS97" s="273"/>
      <c r="RFT97"/>
      <c r="RFU97" s="110"/>
      <c r="RFV97" s="91"/>
      <c r="RFW97" s="261"/>
      <c r="RFX97" s="261"/>
      <c r="RFY97" s="261"/>
      <c r="RFZ97" s="273"/>
      <c r="RGA97" s="273"/>
      <c r="RGB97"/>
      <c r="RGC97" s="110"/>
      <c r="RGD97" s="91"/>
      <c r="RGE97" s="261"/>
      <c r="RGF97" s="261"/>
      <c r="RGG97" s="261"/>
      <c r="RGH97" s="273"/>
      <c r="RGI97" s="273"/>
      <c r="RGJ97"/>
      <c r="RGK97" s="110"/>
      <c r="RGL97" s="91"/>
      <c r="RGM97" s="261"/>
      <c r="RGN97" s="261"/>
      <c r="RGO97" s="261"/>
      <c r="RGP97" s="273"/>
      <c r="RGQ97" s="273"/>
      <c r="RGR97"/>
      <c r="RGS97" s="110"/>
      <c r="RGT97" s="91"/>
      <c r="RGU97" s="261"/>
      <c r="RGV97" s="261"/>
      <c r="RGW97" s="261"/>
      <c r="RGX97" s="273"/>
      <c r="RGY97" s="273"/>
      <c r="RGZ97"/>
      <c r="RHA97" s="110"/>
      <c r="RHB97" s="91"/>
      <c r="RHC97" s="261"/>
      <c r="RHD97" s="261"/>
      <c r="RHE97" s="261"/>
      <c r="RHF97" s="273"/>
      <c r="RHG97" s="273"/>
      <c r="RHH97"/>
      <c r="RHI97" s="110"/>
      <c r="RHJ97" s="91"/>
      <c r="RHK97" s="261"/>
      <c r="RHL97" s="261"/>
      <c r="RHM97" s="261"/>
      <c r="RHN97" s="273"/>
      <c r="RHO97" s="273"/>
      <c r="RHP97"/>
      <c r="RHQ97" s="110"/>
      <c r="RHR97" s="91"/>
      <c r="RHS97" s="261"/>
      <c r="RHT97" s="261"/>
      <c r="RHU97" s="261"/>
      <c r="RHV97" s="273"/>
      <c r="RHW97" s="273"/>
      <c r="RHX97"/>
      <c r="RHY97" s="110"/>
      <c r="RHZ97" s="91"/>
      <c r="RIA97" s="261"/>
      <c r="RIB97" s="261"/>
      <c r="RIC97" s="261"/>
      <c r="RID97" s="273"/>
      <c r="RIE97" s="273"/>
      <c r="RIF97"/>
      <c r="RIG97" s="110"/>
      <c r="RIH97" s="91"/>
      <c r="RII97" s="261"/>
      <c r="RIJ97" s="261"/>
      <c r="RIK97" s="261"/>
      <c r="RIL97" s="273"/>
      <c r="RIM97" s="273"/>
      <c r="RIN97"/>
      <c r="RIO97" s="110"/>
      <c r="RIP97" s="91"/>
      <c r="RIQ97" s="261"/>
      <c r="RIR97" s="261"/>
      <c r="RIS97" s="261"/>
      <c r="RIT97" s="273"/>
      <c r="RIU97" s="273"/>
      <c r="RIV97"/>
      <c r="RIW97" s="110"/>
      <c r="RIX97" s="91"/>
      <c r="RIY97" s="261"/>
      <c r="RIZ97" s="261"/>
      <c r="RJA97" s="261"/>
      <c r="RJB97" s="273"/>
      <c r="RJC97" s="273"/>
      <c r="RJD97"/>
      <c r="RJE97" s="110"/>
      <c r="RJF97" s="91"/>
      <c r="RJG97" s="261"/>
      <c r="RJH97" s="261"/>
      <c r="RJI97" s="261"/>
      <c r="RJJ97" s="273"/>
      <c r="RJK97" s="273"/>
      <c r="RJL97"/>
      <c r="RJM97" s="110"/>
      <c r="RJN97" s="91"/>
      <c r="RJO97" s="261"/>
      <c r="RJP97" s="261"/>
      <c r="RJQ97" s="261"/>
      <c r="RJR97" s="273"/>
      <c r="RJS97" s="273"/>
      <c r="RJT97"/>
      <c r="RJU97" s="110"/>
      <c r="RJV97" s="91"/>
      <c r="RJW97" s="261"/>
      <c r="RJX97" s="261"/>
      <c r="RJY97" s="261"/>
      <c r="RJZ97" s="273"/>
      <c r="RKA97" s="273"/>
      <c r="RKB97"/>
      <c r="RKC97" s="110"/>
      <c r="RKD97" s="91"/>
      <c r="RKE97" s="261"/>
      <c r="RKF97" s="261"/>
      <c r="RKG97" s="261"/>
      <c r="RKH97" s="273"/>
      <c r="RKI97" s="273"/>
      <c r="RKJ97"/>
      <c r="RKK97" s="110"/>
      <c r="RKL97" s="91"/>
      <c r="RKM97" s="261"/>
      <c r="RKN97" s="261"/>
      <c r="RKO97" s="261"/>
      <c r="RKP97" s="273"/>
      <c r="RKQ97" s="273"/>
      <c r="RKR97"/>
      <c r="RKS97" s="110"/>
      <c r="RKT97" s="91"/>
      <c r="RKU97" s="261"/>
      <c r="RKV97" s="261"/>
      <c r="RKW97" s="261"/>
      <c r="RKX97" s="273"/>
      <c r="RKY97" s="273"/>
      <c r="RKZ97"/>
      <c r="RLA97" s="110"/>
      <c r="RLB97" s="91"/>
      <c r="RLC97" s="261"/>
      <c r="RLD97" s="261"/>
      <c r="RLE97" s="261"/>
      <c r="RLF97" s="273"/>
      <c r="RLG97" s="273"/>
      <c r="RLH97"/>
      <c r="RLI97" s="110"/>
      <c r="RLJ97" s="91"/>
      <c r="RLK97" s="261"/>
      <c r="RLL97" s="261"/>
      <c r="RLM97" s="261"/>
      <c r="RLN97" s="273"/>
      <c r="RLO97" s="273"/>
      <c r="RLP97"/>
      <c r="RLQ97" s="110"/>
      <c r="RLR97" s="91"/>
      <c r="RLS97" s="261"/>
      <c r="RLT97" s="261"/>
      <c r="RLU97" s="261"/>
      <c r="RLV97" s="273"/>
      <c r="RLW97" s="273"/>
      <c r="RLX97"/>
      <c r="RLY97" s="110"/>
      <c r="RLZ97" s="91"/>
      <c r="RMA97" s="261"/>
      <c r="RMB97" s="261"/>
      <c r="RMC97" s="261"/>
      <c r="RMD97" s="273"/>
      <c r="RME97" s="273"/>
      <c r="RMF97"/>
      <c r="RMG97" s="110"/>
      <c r="RMH97" s="91"/>
      <c r="RMI97" s="261"/>
      <c r="RMJ97" s="261"/>
      <c r="RMK97" s="261"/>
      <c r="RML97" s="273"/>
      <c r="RMM97" s="273"/>
      <c r="RMN97"/>
      <c r="RMO97" s="110"/>
      <c r="RMP97" s="91"/>
      <c r="RMQ97" s="261"/>
      <c r="RMR97" s="261"/>
      <c r="RMS97" s="261"/>
      <c r="RMT97" s="273"/>
      <c r="RMU97" s="273"/>
      <c r="RMV97"/>
      <c r="RMW97" s="110"/>
      <c r="RMX97" s="91"/>
      <c r="RMY97" s="261"/>
      <c r="RMZ97" s="261"/>
      <c r="RNA97" s="261"/>
      <c r="RNB97" s="273"/>
      <c r="RNC97" s="273"/>
      <c r="RND97"/>
      <c r="RNE97" s="110"/>
      <c r="RNF97" s="91"/>
      <c r="RNG97" s="261"/>
      <c r="RNH97" s="261"/>
      <c r="RNI97" s="261"/>
      <c r="RNJ97" s="273"/>
      <c r="RNK97" s="273"/>
      <c r="RNL97"/>
      <c r="RNM97" s="110"/>
      <c r="RNN97" s="91"/>
      <c r="RNO97" s="261"/>
      <c r="RNP97" s="261"/>
      <c r="RNQ97" s="261"/>
      <c r="RNR97" s="273"/>
      <c r="RNS97" s="273"/>
      <c r="RNT97"/>
      <c r="RNU97" s="110"/>
      <c r="RNV97" s="91"/>
      <c r="RNW97" s="261"/>
      <c r="RNX97" s="261"/>
      <c r="RNY97" s="261"/>
      <c r="RNZ97" s="273"/>
      <c r="ROA97" s="273"/>
      <c r="ROB97"/>
      <c r="ROC97" s="110"/>
      <c r="ROD97" s="91"/>
      <c r="ROE97" s="261"/>
      <c r="ROF97" s="261"/>
      <c r="ROG97" s="261"/>
      <c r="ROH97" s="273"/>
      <c r="ROI97" s="273"/>
      <c r="ROJ97"/>
      <c r="ROK97" s="110"/>
      <c r="ROL97" s="91"/>
      <c r="ROM97" s="261"/>
      <c r="RON97" s="261"/>
      <c r="ROO97" s="261"/>
      <c r="ROP97" s="273"/>
      <c r="ROQ97" s="273"/>
      <c r="ROR97"/>
      <c r="ROS97" s="110"/>
      <c r="ROT97" s="91"/>
      <c r="ROU97" s="261"/>
      <c r="ROV97" s="261"/>
      <c r="ROW97" s="261"/>
      <c r="ROX97" s="273"/>
      <c r="ROY97" s="273"/>
      <c r="ROZ97"/>
      <c r="RPA97" s="110"/>
      <c r="RPB97" s="91"/>
      <c r="RPC97" s="261"/>
      <c r="RPD97" s="261"/>
      <c r="RPE97" s="261"/>
      <c r="RPF97" s="273"/>
      <c r="RPG97" s="273"/>
      <c r="RPH97"/>
      <c r="RPI97" s="110"/>
      <c r="RPJ97" s="91"/>
      <c r="RPK97" s="261"/>
      <c r="RPL97" s="261"/>
      <c r="RPM97" s="261"/>
      <c r="RPN97" s="273"/>
      <c r="RPO97" s="273"/>
      <c r="RPP97"/>
      <c r="RPQ97" s="110"/>
      <c r="RPR97" s="91"/>
      <c r="RPS97" s="261"/>
      <c r="RPT97" s="261"/>
      <c r="RPU97" s="261"/>
      <c r="RPV97" s="273"/>
      <c r="RPW97" s="273"/>
      <c r="RPX97"/>
      <c r="RPY97" s="110"/>
      <c r="RPZ97" s="91"/>
      <c r="RQA97" s="261"/>
      <c r="RQB97" s="261"/>
      <c r="RQC97" s="261"/>
      <c r="RQD97" s="273"/>
      <c r="RQE97" s="273"/>
      <c r="RQF97"/>
      <c r="RQG97" s="110"/>
      <c r="RQH97" s="91"/>
      <c r="RQI97" s="261"/>
      <c r="RQJ97" s="261"/>
      <c r="RQK97" s="261"/>
      <c r="RQL97" s="273"/>
      <c r="RQM97" s="273"/>
      <c r="RQN97"/>
      <c r="RQO97" s="110"/>
      <c r="RQP97" s="91"/>
      <c r="RQQ97" s="261"/>
      <c r="RQR97" s="261"/>
      <c r="RQS97" s="261"/>
      <c r="RQT97" s="273"/>
      <c r="RQU97" s="273"/>
      <c r="RQV97"/>
      <c r="RQW97" s="110"/>
      <c r="RQX97" s="91"/>
      <c r="RQY97" s="261"/>
      <c r="RQZ97" s="261"/>
      <c r="RRA97" s="261"/>
      <c r="RRB97" s="273"/>
      <c r="RRC97" s="273"/>
      <c r="RRD97"/>
      <c r="RRE97" s="110"/>
      <c r="RRF97" s="91"/>
      <c r="RRG97" s="261"/>
      <c r="RRH97" s="261"/>
      <c r="RRI97" s="261"/>
      <c r="RRJ97" s="273"/>
      <c r="RRK97" s="273"/>
      <c r="RRL97"/>
      <c r="RRM97" s="110"/>
      <c r="RRN97" s="91"/>
      <c r="RRO97" s="261"/>
      <c r="RRP97" s="261"/>
      <c r="RRQ97" s="261"/>
      <c r="RRR97" s="273"/>
      <c r="RRS97" s="273"/>
      <c r="RRT97"/>
      <c r="RRU97" s="110"/>
      <c r="RRV97" s="91"/>
      <c r="RRW97" s="261"/>
      <c r="RRX97" s="261"/>
      <c r="RRY97" s="261"/>
      <c r="RRZ97" s="273"/>
      <c r="RSA97" s="273"/>
      <c r="RSB97"/>
      <c r="RSC97" s="110"/>
      <c r="RSD97" s="91"/>
      <c r="RSE97" s="261"/>
      <c r="RSF97" s="261"/>
      <c r="RSG97" s="261"/>
      <c r="RSH97" s="273"/>
      <c r="RSI97" s="273"/>
      <c r="RSJ97"/>
      <c r="RSK97" s="110"/>
      <c r="RSL97" s="91"/>
      <c r="RSM97" s="261"/>
      <c r="RSN97" s="261"/>
      <c r="RSO97" s="261"/>
      <c r="RSP97" s="273"/>
      <c r="RSQ97" s="273"/>
      <c r="RSR97"/>
      <c r="RSS97" s="110"/>
      <c r="RST97" s="91"/>
      <c r="RSU97" s="261"/>
      <c r="RSV97" s="261"/>
      <c r="RSW97" s="261"/>
      <c r="RSX97" s="273"/>
      <c r="RSY97" s="273"/>
      <c r="RSZ97"/>
      <c r="RTA97" s="110"/>
      <c r="RTB97" s="91"/>
      <c r="RTC97" s="261"/>
      <c r="RTD97" s="261"/>
      <c r="RTE97" s="261"/>
      <c r="RTF97" s="273"/>
      <c r="RTG97" s="273"/>
      <c r="RTH97"/>
      <c r="RTI97" s="110"/>
      <c r="RTJ97" s="91"/>
      <c r="RTK97" s="261"/>
      <c r="RTL97" s="261"/>
      <c r="RTM97" s="261"/>
      <c r="RTN97" s="273"/>
      <c r="RTO97" s="273"/>
      <c r="RTP97"/>
      <c r="RTQ97" s="110"/>
      <c r="RTR97" s="91"/>
      <c r="RTS97" s="261"/>
      <c r="RTT97" s="261"/>
      <c r="RTU97" s="261"/>
      <c r="RTV97" s="273"/>
      <c r="RTW97" s="273"/>
      <c r="RTX97"/>
      <c r="RTY97" s="110"/>
      <c r="RTZ97" s="91"/>
      <c r="RUA97" s="261"/>
      <c r="RUB97" s="261"/>
      <c r="RUC97" s="261"/>
      <c r="RUD97" s="273"/>
      <c r="RUE97" s="273"/>
      <c r="RUF97"/>
      <c r="RUG97" s="110"/>
      <c r="RUH97" s="91"/>
      <c r="RUI97" s="261"/>
      <c r="RUJ97" s="261"/>
      <c r="RUK97" s="261"/>
      <c r="RUL97" s="273"/>
      <c r="RUM97" s="273"/>
      <c r="RUN97"/>
      <c r="RUO97" s="110"/>
      <c r="RUP97" s="91"/>
      <c r="RUQ97" s="261"/>
      <c r="RUR97" s="261"/>
      <c r="RUS97" s="261"/>
      <c r="RUT97" s="273"/>
      <c r="RUU97" s="273"/>
      <c r="RUV97"/>
      <c r="RUW97" s="110"/>
      <c r="RUX97" s="91"/>
      <c r="RUY97" s="261"/>
      <c r="RUZ97" s="261"/>
      <c r="RVA97" s="261"/>
      <c r="RVB97" s="273"/>
      <c r="RVC97" s="273"/>
      <c r="RVD97"/>
      <c r="RVE97" s="110"/>
      <c r="RVF97" s="91"/>
      <c r="RVG97" s="261"/>
      <c r="RVH97" s="261"/>
      <c r="RVI97" s="261"/>
      <c r="RVJ97" s="273"/>
      <c r="RVK97" s="273"/>
      <c r="RVL97"/>
      <c r="RVM97" s="110"/>
      <c r="RVN97" s="91"/>
      <c r="RVO97" s="261"/>
      <c r="RVP97" s="261"/>
      <c r="RVQ97" s="261"/>
      <c r="RVR97" s="273"/>
      <c r="RVS97" s="273"/>
      <c r="RVT97"/>
      <c r="RVU97" s="110"/>
      <c r="RVV97" s="91"/>
      <c r="RVW97" s="261"/>
      <c r="RVX97" s="261"/>
      <c r="RVY97" s="261"/>
      <c r="RVZ97" s="273"/>
      <c r="RWA97" s="273"/>
      <c r="RWB97"/>
      <c r="RWC97" s="110"/>
      <c r="RWD97" s="91"/>
      <c r="RWE97" s="261"/>
      <c r="RWF97" s="261"/>
      <c r="RWG97" s="261"/>
      <c r="RWH97" s="273"/>
      <c r="RWI97" s="273"/>
      <c r="RWJ97"/>
      <c r="RWK97" s="110"/>
      <c r="RWL97" s="91"/>
      <c r="RWM97" s="261"/>
      <c r="RWN97" s="261"/>
      <c r="RWO97" s="261"/>
      <c r="RWP97" s="273"/>
      <c r="RWQ97" s="273"/>
      <c r="RWR97"/>
      <c r="RWS97" s="110"/>
      <c r="RWT97" s="91"/>
      <c r="RWU97" s="261"/>
      <c r="RWV97" s="261"/>
      <c r="RWW97" s="261"/>
      <c r="RWX97" s="273"/>
      <c r="RWY97" s="273"/>
      <c r="RWZ97"/>
      <c r="RXA97" s="110"/>
      <c r="RXB97" s="91"/>
      <c r="RXC97" s="261"/>
      <c r="RXD97" s="261"/>
      <c r="RXE97" s="261"/>
      <c r="RXF97" s="273"/>
      <c r="RXG97" s="273"/>
      <c r="RXH97"/>
      <c r="RXI97" s="110"/>
      <c r="RXJ97" s="91"/>
      <c r="RXK97" s="261"/>
      <c r="RXL97" s="261"/>
      <c r="RXM97" s="261"/>
      <c r="RXN97" s="273"/>
      <c r="RXO97" s="273"/>
      <c r="RXP97"/>
      <c r="RXQ97" s="110"/>
      <c r="RXR97" s="91"/>
      <c r="RXS97" s="261"/>
      <c r="RXT97" s="261"/>
      <c r="RXU97" s="261"/>
      <c r="RXV97" s="273"/>
      <c r="RXW97" s="273"/>
      <c r="RXX97"/>
      <c r="RXY97" s="110"/>
      <c r="RXZ97" s="91"/>
      <c r="RYA97" s="261"/>
      <c r="RYB97" s="261"/>
      <c r="RYC97" s="261"/>
      <c r="RYD97" s="273"/>
      <c r="RYE97" s="273"/>
      <c r="RYF97"/>
      <c r="RYG97" s="110"/>
      <c r="RYH97" s="91"/>
      <c r="RYI97" s="261"/>
      <c r="RYJ97" s="261"/>
      <c r="RYK97" s="261"/>
      <c r="RYL97" s="273"/>
      <c r="RYM97" s="273"/>
      <c r="RYN97"/>
      <c r="RYO97" s="110"/>
      <c r="RYP97" s="91"/>
      <c r="RYQ97" s="261"/>
      <c r="RYR97" s="261"/>
      <c r="RYS97" s="261"/>
      <c r="RYT97" s="273"/>
      <c r="RYU97" s="273"/>
      <c r="RYV97"/>
      <c r="RYW97" s="110"/>
      <c r="RYX97" s="91"/>
      <c r="RYY97" s="261"/>
      <c r="RYZ97" s="261"/>
      <c r="RZA97" s="261"/>
      <c r="RZB97" s="273"/>
      <c r="RZC97" s="273"/>
      <c r="RZD97"/>
      <c r="RZE97" s="110"/>
      <c r="RZF97" s="91"/>
      <c r="RZG97" s="261"/>
      <c r="RZH97" s="261"/>
      <c r="RZI97" s="261"/>
      <c r="RZJ97" s="273"/>
      <c r="RZK97" s="273"/>
      <c r="RZL97"/>
      <c r="RZM97" s="110"/>
      <c r="RZN97" s="91"/>
      <c r="RZO97" s="261"/>
      <c r="RZP97" s="261"/>
      <c r="RZQ97" s="261"/>
      <c r="RZR97" s="273"/>
      <c r="RZS97" s="273"/>
      <c r="RZT97"/>
      <c r="RZU97" s="110"/>
      <c r="RZV97" s="91"/>
      <c r="RZW97" s="261"/>
      <c r="RZX97" s="261"/>
      <c r="RZY97" s="261"/>
      <c r="RZZ97" s="273"/>
      <c r="SAA97" s="273"/>
      <c r="SAB97"/>
      <c r="SAC97" s="110"/>
      <c r="SAD97" s="91"/>
      <c r="SAE97" s="261"/>
      <c r="SAF97" s="261"/>
      <c r="SAG97" s="261"/>
      <c r="SAH97" s="273"/>
      <c r="SAI97" s="273"/>
      <c r="SAJ97"/>
      <c r="SAK97" s="110"/>
      <c r="SAL97" s="91"/>
      <c r="SAM97" s="261"/>
      <c r="SAN97" s="261"/>
      <c r="SAO97" s="261"/>
      <c r="SAP97" s="273"/>
      <c r="SAQ97" s="273"/>
      <c r="SAR97"/>
      <c r="SAS97" s="110"/>
      <c r="SAT97" s="91"/>
      <c r="SAU97" s="261"/>
      <c r="SAV97" s="261"/>
      <c r="SAW97" s="261"/>
      <c r="SAX97" s="273"/>
      <c r="SAY97" s="273"/>
      <c r="SAZ97"/>
      <c r="SBA97" s="110"/>
      <c r="SBB97" s="91"/>
      <c r="SBC97" s="261"/>
      <c r="SBD97" s="261"/>
      <c r="SBE97" s="261"/>
      <c r="SBF97" s="273"/>
      <c r="SBG97" s="273"/>
      <c r="SBH97"/>
      <c r="SBI97" s="110"/>
      <c r="SBJ97" s="91"/>
      <c r="SBK97" s="261"/>
      <c r="SBL97" s="261"/>
      <c r="SBM97" s="261"/>
      <c r="SBN97" s="273"/>
      <c r="SBO97" s="273"/>
      <c r="SBP97"/>
      <c r="SBQ97" s="110"/>
      <c r="SBR97" s="91"/>
      <c r="SBS97" s="261"/>
      <c r="SBT97" s="261"/>
      <c r="SBU97" s="261"/>
      <c r="SBV97" s="273"/>
      <c r="SBW97" s="273"/>
      <c r="SBX97"/>
      <c r="SBY97" s="110"/>
      <c r="SBZ97" s="91"/>
      <c r="SCA97" s="261"/>
      <c r="SCB97" s="261"/>
      <c r="SCC97" s="261"/>
      <c r="SCD97" s="273"/>
      <c r="SCE97" s="273"/>
      <c r="SCF97"/>
      <c r="SCG97" s="110"/>
      <c r="SCH97" s="91"/>
      <c r="SCI97" s="261"/>
      <c r="SCJ97" s="261"/>
      <c r="SCK97" s="261"/>
      <c r="SCL97" s="273"/>
      <c r="SCM97" s="273"/>
      <c r="SCN97"/>
      <c r="SCO97" s="110"/>
      <c r="SCP97" s="91"/>
      <c r="SCQ97" s="261"/>
      <c r="SCR97" s="261"/>
      <c r="SCS97" s="261"/>
      <c r="SCT97" s="273"/>
      <c r="SCU97" s="273"/>
      <c r="SCV97"/>
      <c r="SCW97" s="110"/>
      <c r="SCX97" s="91"/>
      <c r="SCY97" s="261"/>
      <c r="SCZ97" s="261"/>
      <c r="SDA97" s="261"/>
      <c r="SDB97" s="273"/>
      <c r="SDC97" s="273"/>
      <c r="SDD97"/>
      <c r="SDE97" s="110"/>
      <c r="SDF97" s="91"/>
      <c r="SDG97" s="261"/>
      <c r="SDH97" s="261"/>
      <c r="SDI97" s="261"/>
      <c r="SDJ97" s="273"/>
      <c r="SDK97" s="273"/>
      <c r="SDL97"/>
      <c r="SDM97" s="110"/>
      <c r="SDN97" s="91"/>
      <c r="SDO97" s="261"/>
      <c r="SDP97" s="261"/>
      <c r="SDQ97" s="261"/>
      <c r="SDR97" s="273"/>
      <c r="SDS97" s="273"/>
      <c r="SDT97"/>
      <c r="SDU97" s="110"/>
      <c r="SDV97" s="91"/>
      <c r="SDW97" s="261"/>
      <c r="SDX97" s="261"/>
      <c r="SDY97" s="261"/>
      <c r="SDZ97" s="273"/>
      <c r="SEA97" s="273"/>
      <c r="SEB97"/>
      <c r="SEC97" s="110"/>
      <c r="SED97" s="91"/>
      <c r="SEE97" s="261"/>
      <c r="SEF97" s="261"/>
      <c r="SEG97" s="261"/>
      <c r="SEH97" s="273"/>
      <c r="SEI97" s="273"/>
      <c r="SEJ97"/>
      <c r="SEK97" s="110"/>
      <c r="SEL97" s="91"/>
      <c r="SEM97" s="261"/>
      <c r="SEN97" s="261"/>
      <c r="SEO97" s="261"/>
      <c r="SEP97" s="273"/>
      <c r="SEQ97" s="273"/>
      <c r="SER97"/>
      <c r="SES97" s="110"/>
      <c r="SET97" s="91"/>
      <c r="SEU97" s="261"/>
      <c r="SEV97" s="261"/>
      <c r="SEW97" s="261"/>
      <c r="SEX97" s="273"/>
      <c r="SEY97" s="273"/>
      <c r="SEZ97"/>
      <c r="SFA97" s="110"/>
      <c r="SFB97" s="91"/>
      <c r="SFC97" s="261"/>
      <c r="SFD97" s="261"/>
      <c r="SFE97" s="261"/>
      <c r="SFF97" s="273"/>
      <c r="SFG97" s="273"/>
      <c r="SFH97"/>
      <c r="SFI97" s="110"/>
      <c r="SFJ97" s="91"/>
      <c r="SFK97" s="261"/>
      <c r="SFL97" s="261"/>
      <c r="SFM97" s="261"/>
      <c r="SFN97" s="273"/>
      <c r="SFO97" s="273"/>
      <c r="SFP97"/>
      <c r="SFQ97" s="110"/>
      <c r="SFR97" s="91"/>
      <c r="SFS97" s="261"/>
      <c r="SFT97" s="261"/>
      <c r="SFU97" s="261"/>
      <c r="SFV97" s="273"/>
      <c r="SFW97" s="273"/>
      <c r="SFX97"/>
      <c r="SFY97" s="110"/>
      <c r="SFZ97" s="91"/>
      <c r="SGA97" s="261"/>
      <c r="SGB97" s="261"/>
      <c r="SGC97" s="261"/>
      <c r="SGD97" s="273"/>
      <c r="SGE97" s="273"/>
      <c r="SGF97"/>
      <c r="SGG97" s="110"/>
      <c r="SGH97" s="91"/>
      <c r="SGI97" s="261"/>
      <c r="SGJ97" s="261"/>
      <c r="SGK97" s="261"/>
      <c r="SGL97" s="273"/>
      <c r="SGM97" s="273"/>
      <c r="SGN97"/>
      <c r="SGO97" s="110"/>
      <c r="SGP97" s="91"/>
      <c r="SGQ97" s="261"/>
      <c r="SGR97" s="261"/>
      <c r="SGS97" s="261"/>
      <c r="SGT97" s="273"/>
      <c r="SGU97" s="273"/>
      <c r="SGV97"/>
      <c r="SGW97" s="110"/>
      <c r="SGX97" s="91"/>
      <c r="SGY97" s="261"/>
      <c r="SGZ97" s="261"/>
      <c r="SHA97" s="261"/>
      <c r="SHB97" s="273"/>
      <c r="SHC97" s="273"/>
      <c r="SHD97"/>
      <c r="SHE97" s="110"/>
      <c r="SHF97" s="91"/>
      <c r="SHG97" s="261"/>
      <c r="SHH97" s="261"/>
      <c r="SHI97" s="261"/>
      <c r="SHJ97" s="273"/>
      <c r="SHK97" s="273"/>
      <c r="SHL97"/>
      <c r="SHM97" s="110"/>
      <c r="SHN97" s="91"/>
      <c r="SHO97" s="261"/>
      <c r="SHP97" s="261"/>
      <c r="SHQ97" s="261"/>
      <c r="SHR97" s="273"/>
      <c r="SHS97" s="273"/>
      <c r="SHT97"/>
      <c r="SHU97" s="110"/>
      <c r="SHV97" s="91"/>
      <c r="SHW97" s="261"/>
      <c r="SHX97" s="261"/>
      <c r="SHY97" s="261"/>
      <c r="SHZ97" s="273"/>
      <c r="SIA97" s="273"/>
      <c r="SIB97"/>
      <c r="SIC97" s="110"/>
      <c r="SID97" s="91"/>
      <c r="SIE97" s="261"/>
      <c r="SIF97" s="261"/>
      <c r="SIG97" s="261"/>
      <c r="SIH97" s="273"/>
      <c r="SII97" s="273"/>
      <c r="SIJ97"/>
      <c r="SIK97" s="110"/>
      <c r="SIL97" s="91"/>
      <c r="SIM97" s="261"/>
      <c r="SIN97" s="261"/>
      <c r="SIO97" s="261"/>
      <c r="SIP97" s="273"/>
      <c r="SIQ97" s="273"/>
      <c r="SIR97"/>
      <c r="SIS97" s="110"/>
      <c r="SIT97" s="91"/>
      <c r="SIU97" s="261"/>
      <c r="SIV97" s="261"/>
      <c r="SIW97" s="261"/>
      <c r="SIX97" s="273"/>
      <c r="SIY97" s="273"/>
      <c r="SIZ97"/>
      <c r="SJA97" s="110"/>
      <c r="SJB97" s="91"/>
      <c r="SJC97" s="261"/>
      <c r="SJD97" s="261"/>
      <c r="SJE97" s="261"/>
      <c r="SJF97" s="273"/>
      <c r="SJG97" s="273"/>
      <c r="SJH97"/>
      <c r="SJI97" s="110"/>
      <c r="SJJ97" s="91"/>
      <c r="SJK97" s="261"/>
      <c r="SJL97" s="261"/>
      <c r="SJM97" s="261"/>
      <c r="SJN97" s="273"/>
      <c r="SJO97" s="273"/>
      <c r="SJP97"/>
      <c r="SJQ97" s="110"/>
      <c r="SJR97" s="91"/>
      <c r="SJS97" s="261"/>
      <c r="SJT97" s="261"/>
      <c r="SJU97" s="261"/>
      <c r="SJV97" s="273"/>
      <c r="SJW97" s="273"/>
      <c r="SJX97"/>
      <c r="SJY97" s="110"/>
      <c r="SJZ97" s="91"/>
      <c r="SKA97" s="261"/>
      <c r="SKB97" s="261"/>
      <c r="SKC97" s="261"/>
      <c r="SKD97" s="273"/>
      <c r="SKE97" s="273"/>
      <c r="SKF97"/>
      <c r="SKG97" s="110"/>
      <c r="SKH97" s="91"/>
      <c r="SKI97" s="261"/>
      <c r="SKJ97" s="261"/>
      <c r="SKK97" s="261"/>
      <c r="SKL97" s="273"/>
      <c r="SKM97" s="273"/>
      <c r="SKN97"/>
      <c r="SKO97" s="110"/>
      <c r="SKP97" s="91"/>
      <c r="SKQ97" s="261"/>
      <c r="SKR97" s="261"/>
      <c r="SKS97" s="261"/>
      <c r="SKT97" s="273"/>
      <c r="SKU97" s="273"/>
      <c r="SKV97"/>
      <c r="SKW97" s="110"/>
      <c r="SKX97" s="91"/>
      <c r="SKY97" s="261"/>
      <c r="SKZ97" s="261"/>
      <c r="SLA97" s="261"/>
      <c r="SLB97" s="273"/>
      <c r="SLC97" s="273"/>
      <c r="SLD97"/>
      <c r="SLE97" s="110"/>
      <c r="SLF97" s="91"/>
      <c r="SLG97" s="261"/>
      <c r="SLH97" s="261"/>
      <c r="SLI97" s="261"/>
      <c r="SLJ97" s="273"/>
      <c r="SLK97" s="273"/>
      <c r="SLL97"/>
      <c r="SLM97" s="110"/>
      <c r="SLN97" s="91"/>
      <c r="SLO97" s="261"/>
      <c r="SLP97" s="261"/>
      <c r="SLQ97" s="261"/>
      <c r="SLR97" s="273"/>
      <c r="SLS97" s="273"/>
      <c r="SLT97"/>
      <c r="SLU97" s="110"/>
      <c r="SLV97" s="91"/>
      <c r="SLW97" s="261"/>
      <c r="SLX97" s="261"/>
      <c r="SLY97" s="261"/>
      <c r="SLZ97" s="273"/>
      <c r="SMA97" s="273"/>
      <c r="SMB97"/>
      <c r="SMC97" s="110"/>
      <c r="SMD97" s="91"/>
      <c r="SME97" s="261"/>
      <c r="SMF97" s="261"/>
      <c r="SMG97" s="261"/>
      <c r="SMH97" s="273"/>
      <c r="SMI97" s="273"/>
      <c r="SMJ97"/>
      <c r="SMK97" s="110"/>
      <c r="SML97" s="91"/>
      <c r="SMM97" s="261"/>
      <c r="SMN97" s="261"/>
      <c r="SMO97" s="261"/>
      <c r="SMP97" s="273"/>
      <c r="SMQ97" s="273"/>
      <c r="SMR97"/>
      <c r="SMS97" s="110"/>
      <c r="SMT97" s="91"/>
      <c r="SMU97" s="261"/>
      <c r="SMV97" s="261"/>
      <c r="SMW97" s="261"/>
      <c r="SMX97" s="273"/>
      <c r="SMY97" s="273"/>
      <c r="SMZ97"/>
      <c r="SNA97" s="110"/>
      <c r="SNB97" s="91"/>
      <c r="SNC97" s="261"/>
      <c r="SND97" s="261"/>
      <c r="SNE97" s="261"/>
      <c r="SNF97" s="273"/>
      <c r="SNG97" s="273"/>
      <c r="SNH97"/>
      <c r="SNI97" s="110"/>
      <c r="SNJ97" s="91"/>
      <c r="SNK97" s="261"/>
      <c r="SNL97" s="261"/>
      <c r="SNM97" s="261"/>
      <c r="SNN97" s="273"/>
      <c r="SNO97" s="273"/>
      <c r="SNP97"/>
      <c r="SNQ97" s="110"/>
      <c r="SNR97" s="91"/>
      <c r="SNS97" s="261"/>
      <c r="SNT97" s="261"/>
      <c r="SNU97" s="261"/>
      <c r="SNV97" s="273"/>
      <c r="SNW97" s="273"/>
      <c r="SNX97"/>
      <c r="SNY97" s="110"/>
      <c r="SNZ97" s="91"/>
      <c r="SOA97" s="261"/>
      <c r="SOB97" s="261"/>
      <c r="SOC97" s="261"/>
      <c r="SOD97" s="273"/>
      <c r="SOE97" s="273"/>
      <c r="SOF97"/>
      <c r="SOG97" s="110"/>
      <c r="SOH97" s="91"/>
      <c r="SOI97" s="261"/>
      <c r="SOJ97" s="261"/>
      <c r="SOK97" s="261"/>
      <c r="SOL97" s="273"/>
      <c r="SOM97" s="273"/>
      <c r="SON97"/>
      <c r="SOO97" s="110"/>
      <c r="SOP97" s="91"/>
      <c r="SOQ97" s="261"/>
      <c r="SOR97" s="261"/>
      <c r="SOS97" s="261"/>
      <c r="SOT97" s="273"/>
      <c r="SOU97" s="273"/>
      <c r="SOV97"/>
      <c r="SOW97" s="110"/>
      <c r="SOX97" s="91"/>
      <c r="SOY97" s="261"/>
      <c r="SOZ97" s="261"/>
      <c r="SPA97" s="261"/>
      <c r="SPB97" s="273"/>
      <c r="SPC97" s="273"/>
      <c r="SPD97"/>
      <c r="SPE97" s="110"/>
      <c r="SPF97" s="91"/>
      <c r="SPG97" s="261"/>
      <c r="SPH97" s="261"/>
      <c r="SPI97" s="261"/>
      <c r="SPJ97" s="273"/>
      <c r="SPK97" s="273"/>
      <c r="SPL97"/>
      <c r="SPM97" s="110"/>
      <c r="SPN97" s="91"/>
      <c r="SPO97" s="261"/>
      <c r="SPP97" s="261"/>
      <c r="SPQ97" s="261"/>
      <c r="SPR97" s="273"/>
      <c r="SPS97" s="273"/>
      <c r="SPT97"/>
      <c r="SPU97" s="110"/>
      <c r="SPV97" s="91"/>
      <c r="SPW97" s="261"/>
      <c r="SPX97" s="261"/>
      <c r="SPY97" s="261"/>
      <c r="SPZ97" s="273"/>
      <c r="SQA97" s="273"/>
      <c r="SQB97"/>
      <c r="SQC97" s="110"/>
      <c r="SQD97" s="91"/>
      <c r="SQE97" s="261"/>
      <c r="SQF97" s="261"/>
      <c r="SQG97" s="261"/>
      <c r="SQH97" s="273"/>
      <c r="SQI97" s="273"/>
      <c r="SQJ97"/>
      <c r="SQK97" s="110"/>
      <c r="SQL97" s="91"/>
      <c r="SQM97" s="261"/>
      <c r="SQN97" s="261"/>
      <c r="SQO97" s="261"/>
      <c r="SQP97" s="273"/>
      <c r="SQQ97" s="273"/>
      <c r="SQR97"/>
      <c r="SQS97" s="110"/>
      <c r="SQT97" s="91"/>
      <c r="SQU97" s="261"/>
      <c r="SQV97" s="261"/>
      <c r="SQW97" s="261"/>
      <c r="SQX97" s="273"/>
      <c r="SQY97" s="273"/>
      <c r="SQZ97"/>
      <c r="SRA97" s="110"/>
      <c r="SRB97" s="91"/>
      <c r="SRC97" s="261"/>
      <c r="SRD97" s="261"/>
      <c r="SRE97" s="261"/>
      <c r="SRF97" s="273"/>
      <c r="SRG97" s="273"/>
      <c r="SRH97"/>
      <c r="SRI97" s="110"/>
      <c r="SRJ97" s="91"/>
      <c r="SRK97" s="261"/>
      <c r="SRL97" s="261"/>
      <c r="SRM97" s="261"/>
      <c r="SRN97" s="273"/>
      <c r="SRO97" s="273"/>
      <c r="SRP97"/>
      <c r="SRQ97" s="110"/>
      <c r="SRR97" s="91"/>
      <c r="SRS97" s="261"/>
      <c r="SRT97" s="261"/>
      <c r="SRU97" s="261"/>
      <c r="SRV97" s="273"/>
      <c r="SRW97" s="273"/>
      <c r="SRX97"/>
      <c r="SRY97" s="110"/>
      <c r="SRZ97" s="91"/>
      <c r="SSA97" s="261"/>
      <c r="SSB97" s="261"/>
      <c r="SSC97" s="261"/>
      <c r="SSD97" s="273"/>
      <c r="SSE97" s="273"/>
      <c r="SSF97"/>
      <c r="SSG97" s="110"/>
      <c r="SSH97" s="91"/>
      <c r="SSI97" s="261"/>
      <c r="SSJ97" s="261"/>
      <c r="SSK97" s="261"/>
      <c r="SSL97" s="273"/>
      <c r="SSM97" s="273"/>
      <c r="SSN97"/>
      <c r="SSO97" s="110"/>
      <c r="SSP97" s="91"/>
      <c r="SSQ97" s="261"/>
      <c r="SSR97" s="261"/>
      <c r="SSS97" s="261"/>
      <c r="SST97" s="273"/>
      <c r="SSU97" s="273"/>
      <c r="SSV97"/>
      <c r="SSW97" s="110"/>
      <c r="SSX97" s="91"/>
      <c r="SSY97" s="261"/>
      <c r="SSZ97" s="261"/>
      <c r="STA97" s="261"/>
      <c r="STB97" s="273"/>
      <c r="STC97" s="273"/>
      <c r="STD97"/>
      <c r="STE97" s="110"/>
      <c r="STF97" s="91"/>
      <c r="STG97" s="261"/>
      <c r="STH97" s="261"/>
      <c r="STI97" s="261"/>
      <c r="STJ97" s="273"/>
      <c r="STK97" s="273"/>
      <c r="STL97"/>
      <c r="STM97" s="110"/>
      <c r="STN97" s="91"/>
      <c r="STO97" s="261"/>
      <c r="STP97" s="261"/>
      <c r="STQ97" s="261"/>
      <c r="STR97" s="273"/>
      <c r="STS97" s="273"/>
      <c r="STT97"/>
      <c r="STU97" s="110"/>
      <c r="STV97" s="91"/>
      <c r="STW97" s="261"/>
      <c r="STX97" s="261"/>
      <c r="STY97" s="261"/>
      <c r="STZ97" s="273"/>
      <c r="SUA97" s="273"/>
      <c r="SUB97"/>
      <c r="SUC97" s="110"/>
      <c r="SUD97" s="91"/>
      <c r="SUE97" s="261"/>
      <c r="SUF97" s="261"/>
      <c r="SUG97" s="261"/>
      <c r="SUH97" s="273"/>
      <c r="SUI97" s="273"/>
      <c r="SUJ97"/>
      <c r="SUK97" s="110"/>
      <c r="SUL97" s="91"/>
      <c r="SUM97" s="261"/>
      <c r="SUN97" s="261"/>
      <c r="SUO97" s="261"/>
      <c r="SUP97" s="273"/>
      <c r="SUQ97" s="273"/>
      <c r="SUR97"/>
      <c r="SUS97" s="110"/>
      <c r="SUT97" s="91"/>
      <c r="SUU97" s="261"/>
      <c r="SUV97" s="261"/>
      <c r="SUW97" s="261"/>
      <c r="SUX97" s="273"/>
      <c r="SUY97" s="273"/>
      <c r="SUZ97"/>
      <c r="SVA97" s="110"/>
      <c r="SVB97" s="91"/>
      <c r="SVC97" s="261"/>
      <c r="SVD97" s="261"/>
      <c r="SVE97" s="261"/>
      <c r="SVF97" s="273"/>
      <c r="SVG97" s="273"/>
      <c r="SVH97"/>
      <c r="SVI97" s="110"/>
      <c r="SVJ97" s="91"/>
      <c r="SVK97" s="261"/>
      <c r="SVL97" s="261"/>
      <c r="SVM97" s="261"/>
      <c r="SVN97" s="273"/>
      <c r="SVO97" s="273"/>
      <c r="SVP97"/>
      <c r="SVQ97" s="110"/>
      <c r="SVR97" s="91"/>
      <c r="SVS97" s="261"/>
      <c r="SVT97" s="261"/>
      <c r="SVU97" s="261"/>
      <c r="SVV97" s="273"/>
      <c r="SVW97" s="273"/>
      <c r="SVX97"/>
      <c r="SVY97" s="110"/>
      <c r="SVZ97" s="91"/>
      <c r="SWA97" s="261"/>
      <c r="SWB97" s="261"/>
      <c r="SWC97" s="261"/>
      <c r="SWD97" s="273"/>
      <c r="SWE97" s="273"/>
      <c r="SWF97"/>
      <c r="SWG97" s="110"/>
      <c r="SWH97" s="91"/>
      <c r="SWI97" s="261"/>
      <c r="SWJ97" s="261"/>
      <c r="SWK97" s="261"/>
      <c r="SWL97" s="273"/>
      <c r="SWM97" s="273"/>
      <c r="SWN97"/>
      <c r="SWO97" s="110"/>
      <c r="SWP97" s="91"/>
      <c r="SWQ97" s="261"/>
      <c r="SWR97" s="261"/>
      <c r="SWS97" s="261"/>
      <c r="SWT97" s="273"/>
      <c r="SWU97" s="273"/>
      <c r="SWV97"/>
      <c r="SWW97" s="110"/>
      <c r="SWX97" s="91"/>
      <c r="SWY97" s="261"/>
      <c r="SWZ97" s="261"/>
      <c r="SXA97" s="261"/>
      <c r="SXB97" s="273"/>
      <c r="SXC97" s="273"/>
      <c r="SXD97"/>
      <c r="SXE97" s="110"/>
      <c r="SXF97" s="91"/>
      <c r="SXG97" s="261"/>
      <c r="SXH97" s="261"/>
      <c r="SXI97" s="261"/>
      <c r="SXJ97" s="273"/>
      <c r="SXK97" s="273"/>
      <c r="SXL97"/>
      <c r="SXM97" s="110"/>
      <c r="SXN97" s="91"/>
      <c r="SXO97" s="261"/>
      <c r="SXP97" s="261"/>
      <c r="SXQ97" s="261"/>
      <c r="SXR97" s="273"/>
      <c r="SXS97" s="273"/>
      <c r="SXT97"/>
      <c r="SXU97" s="110"/>
      <c r="SXV97" s="91"/>
      <c r="SXW97" s="261"/>
      <c r="SXX97" s="261"/>
      <c r="SXY97" s="261"/>
      <c r="SXZ97" s="273"/>
      <c r="SYA97" s="273"/>
      <c r="SYB97"/>
      <c r="SYC97" s="110"/>
      <c r="SYD97" s="91"/>
      <c r="SYE97" s="261"/>
      <c r="SYF97" s="261"/>
      <c r="SYG97" s="261"/>
      <c r="SYH97" s="273"/>
      <c r="SYI97" s="273"/>
      <c r="SYJ97"/>
      <c r="SYK97" s="110"/>
      <c r="SYL97" s="91"/>
      <c r="SYM97" s="261"/>
      <c r="SYN97" s="261"/>
      <c r="SYO97" s="261"/>
      <c r="SYP97" s="273"/>
      <c r="SYQ97" s="273"/>
      <c r="SYR97"/>
      <c r="SYS97" s="110"/>
      <c r="SYT97" s="91"/>
      <c r="SYU97" s="261"/>
      <c r="SYV97" s="261"/>
      <c r="SYW97" s="261"/>
      <c r="SYX97" s="273"/>
      <c r="SYY97" s="273"/>
      <c r="SYZ97"/>
      <c r="SZA97" s="110"/>
      <c r="SZB97" s="91"/>
      <c r="SZC97" s="261"/>
      <c r="SZD97" s="261"/>
      <c r="SZE97" s="261"/>
      <c r="SZF97" s="273"/>
      <c r="SZG97" s="273"/>
      <c r="SZH97"/>
      <c r="SZI97" s="110"/>
      <c r="SZJ97" s="91"/>
      <c r="SZK97" s="261"/>
      <c r="SZL97" s="261"/>
      <c r="SZM97" s="261"/>
      <c r="SZN97" s="273"/>
      <c r="SZO97" s="273"/>
      <c r="SZP97"/>
      <c r="SZQ97" s="110"/>
      <c r="SZR97" s="91"/>
      <c r="SZS97" s="261"/>
      <c r="SZT97" s="261"/>
      <c r="SZU97" s="261"/>
      <c r="SZV97" s="273"/>
      <c r="SZW97" s="273"/>
      <c r="SZX97"/>
      <c r="SZY97" s="110"/>
      <c r="SZZ97" s="91"/>
      <c r="TAA97" s="261"/>
      <c r="TAB97" s="261"/>
      <c r="TAC97" s="261"/>
      <c r="TAD97" s="273"/>
      <c r="TAE97" s="273"/>
      <c r="TAF97"/>
      <c r="TAG97" s="110"/>
      <c r="TAH97" s="91"/>
      <c r="TAI97" s="261"/>
      <c r="TAJ97" s="261"/>
      <c r="TAK97" s="261"/>
      <c r="TAL97" s="273"/>
      <c r="TAM97" s="273"/>
      <c r="TAN97"/>
      <c r="TAO97" s="110"/>
      <c r="TAP97" s="91"/>
      <c r="TAQ97" s="261"/>
      <c r="TAR97" s="261"/>
      <c r="TAS97" s="261"/>
      <c r="TAT97" s="273"/>
      <c r="TAU97" s="273"/>
      <c r="TAV97"/>
      <c r="TAW97" s="110"/>
      <c r="TAX97" s="91"/>
      <c r="TAY97" s="261"/>
      <c r="TAZ97" s="261"/>
      <c r="TBA97" s="261"/>
      <c r="TBB97" s="273"/>
      <c r="TBC97" s="273"/>
      <c r="TBD97"/>
      <c r="TBE97" s="110"/>
      <c r="TBF97" s="91"/>
      <c r="TBG97" s="261"/>
      <c r="TBH97" s="261"/>
      <c r="TBI97" s="261"/>
      <c r="TBJ97" s="273"/>
      <c r="TBK97" s="273"/>
      <c r="TBL97"/>
      <c r="TBM97" s="110"/>
      <c r="TBN97" s="91"/>
      <c r="TBO97" s="261"/>
      <c r="TBP97" s="261"/>
      <c r="TBQ97" s="261"/>
      <c r="TBR97" s="273"/>
      <c r="TBS97" s="273"/>
      <c r="TBT97"/>
      <c r="TBU97" s="110"/>
      <c r="TBV97" s="91"/>
      <c r="TBW97" s="261"/>
      <c r="TBX97" s="261"/>
      <c r="TBY97" s="261"/>
      <c r="TBZ97" s="273"/>
      <c r="TCA97" s="273"/>
      <c r="TCB97"/>
      <c r="TCC97" s="110"/>
      <c r="TCD97" s="91"/>
      <c r="TCE97" s="261"/>
      <c r="TCF97" s="261"/>
      <c r="TCG97" s="261"/>
      <c r="TCH97" s="273"/>
      <c r="TCI97" s="273"/>
      <c r="TCJ97"/>
      <c r="TCK97" s="110"/>
      <c r="TCL97" s="91"/>
      <c r="TCM97" s="261"/>
      <c r="TCN97" s="261"/>
      <c r="TCO97" s="261"/>
      <c r="TCP97" s="273"/>
      <c r="TCQ97" s="273"/>
      <c r="TCR97"/>
      <c r="TCS97" s="110"/>
      <c r="TCT97" s="91"/>
      <c r="TCU97" s="261"/>
      <c r="TCV97" s="261"/>
      <c r="TCW97" s="261"/>
      <c r="TCX97" s="273"/>
      <c r="TCY97" s="273"/>
      <c r="TCZ97"/>
      <c r="TDA97" s="110"/>
      <c r="TDB97" s="91"/>
      <c r="TDC97" s="261"/>
      <c r="TDD97" s="261"/>
      <c r="TDE97" s="261"/>
      <c r="TDF97" s="273"/>
      <c r="TDG97" s="273"/>
      <c r="TDH97"/>
      <c r="TDI97" s="110"/>
      <c r="TDJ97" s="91"/>
      <c r="TDK97" s="261"/>
      <c r="TDL97" s="261"/>
      <c r="TDM97" s="261"/>
      <c r="TDN97" s="273"/>
      <c r="TDO97" s="273"/>
      <c r="TDP97"/>
      <c r="TDQ97" s="110"/>
      <c r="TDR97" s="91"/>
      <c r="TDS97" s="261"/>
      <c r="TDT97" s="261"/>
      <c r="TDU97" s="261"/>
      <c r="TDV97" s="273"/>
      <c r="TDW97" s="273"/>
      <c r="TDX97"/>
      <c r="TDY97" s="110"/>
      <c r="TDZ97" s="91"/>
      <c r="TEA97" s="261"/>
      <c r="TEB97" s="261"/>
      <c r="TEC97" s="261"/>
      <c r="TED97" s="273"/>
      <c r="TEE97" s="273"/>
      <c r="TEF97"/>
      <c r="TEG97" s="110"/>
      <c r="TEH97" s="91"/>
      <c r="TEI97" s="261"/>
      <c r="TEJ97" s="261"/>
      <c r="TEK97" s="261"/>
      <c r="TEL97" s="273"/>
      <c r="TEM97" s="273"/>
      <c r="TEN97"/>
      <c r="TEO97" s="110"/>
      <c r="TEP97" s="91"/>
      <c r="TEQ97" s="261"/>
      <c r="TER97" s="261"/>
      <c r="TES97" s="261"/>
      <c r="TET97" s="273"/>
      <c r="TEU97" s="273"/>
      <c r="TEV97"/>
      <c r="TEW97" s="110"/>
      <c r="TEX97" s="91"/>
      <c r="TEY97" s="261"/>
      <c r="TEZ97" s="261"/>
      <c r="TFA97" s="261"/>
      <c r="TFB97" s="273"/>
      <c r="TFC97" s="273"/>
      <c r="TFD97"/>
      <c r="TFE97" s="110"/>
      <c r="TFF97" s="91"/>
      <c r="TFG97" s="261"/>
      <c r="TFH97" s="261"/>
      <c r="TFI97" s="261"/>
      <c r="TFJ97" s="273"/>
      <c r="TFK97" s="273"/>
      <c r="TFL97"/>
      <c r="TFM97" s="110"/>
      <c r="TFN97" s="91"/>
      <c r="TFO97" s="261"/>
      <c r="TFP97" s="261"/>
      <c r="TFQ97" s="261"/>
      <c r="TFR97" s="273"/>
      <c r="TFS97" s="273"/>
      <c r="TFT97"/>
      <c r="TFU97" s="110"/>
      <c r="TFV97" s="91"/>
      <c r="TFW97" s="261"/>
      <c r="TFX97" s="261"/>
      <c r="TFY97" s="261"/>
      <c r="TFZ97" s="273"/>
      <c r="TGA97" s="273"/>
      <c r="TGB97"/>
      <c r="TGC97" s="110"/>
      <c r="TGD97" s="91"/>
      <c r="TGE97" s="261"/>
      <c r="TGF97" s="261"/>
      <c r="TGG97" s="261"/>
      <c r="TGH97" s="273"/>
      <c r="TGI97" s="273"/>
      <c r="TGJ97"/>
      <c r="TGK97" s="110"/>
      <c r="TGL97" s="91"/>
      <c r="TGM97" s="261"/>
      <c r="TGN97" s="261"/>
      <c r="TGO97" s="261"/>
      <c r="TGP97" s="273"/>
      <c r="TGQ97" s="273"/>
      <c r="TGR97"/>
      <c r="TGS97" s="110"/>
      <c r="TGT97" s="91"/>
      <c r="TGU97" s="261"/>
      <c r="TGV97" s="261"/>
      <c r="TGW97" s="261"/>
      <c r="TGX97" s="273"/>
      <c r="TGY97" s="273"/>
      <c r="TGZ97"/>
      <c r="THA97" s="110"/>
      <c r="THB97" s="91"/>
      <c r="THC97" s="261"/>
      <c r="THD97" s="261"/>
      <c r="THE97" s="261"/>
      <c r="THF97" s="273"/>
      <c r="THG97" s="273"/>
      <c r="THH97"/>
      <c r="THI97" s="110"/>
      <c r="THJ97" s="91"/>
      <c r="THK97" s="261"/>
      <c r="THL97" s="261"/>
      <c r="THM97" s="261"/>
      <c r="THN97" s="273"/>
      <c r="THO97" s="273"/>
      <c r="THP97"/>
      <c r="THQ97" s="110"/>
      <c r="THR97" s="91"/>
      <c r="THS97" s="261"/>
      <c r="THT97" s="261"/>
      <c r="THU97" s="261"/>
      <c r="THV97" s="273"/>
      <c r="THW97" s="273"/>
      <c r="THX97"/>
      <c r="THY97" s="110"/>
      <c r="THZ97" s="91"/>
      <c r="TIA97" s="261"/>
      <c r="TIB97" s="261"/>
      <c r="TIC97" s="261"/>
      <c r="TID97" s="273"/>
      <c r="TIE97" s="273"/>
      <c r="TIF97"/>
      <c r="TIG97" s="110"/>
      <c r="TIH97" s="91"/>
      <c r="TII97" s="261"/>
      <c r="TIJ97" s="261"/>
      <c r="TIK97" s="261"/>
      <c r="TIL97" s="273"/>
      <c r="TIM97" s="273"/>
      <c r="TIN97"/>
      <c r="TIO97" s="110"/>
      <c r="TIP97" s="91"/>
      <c r="TIQ97" s="261"/>
      <c r="TIR97" s="261"/>
      <c r="TIS97" s="261"/>
      <c r="TIT97" s="273"/>
      <c r="TIU97" s="273"/>
      <c r="TIV97"/>
      <c r="TIW97" s="110"/>
      <c r="TIX97" s="91"/>
      <c r="TIY97" s="261"/>
      <c r="TIZ97" s="261"/>
      <c r="TJA97" s="261"/>
      <c r="TJB97" s="273"/>
      <c r="TJC97" s="273"/>
      <c r="TJD97"/>
      <c r="TJE97" s="110"/>
      <c r="TJF97" s="91"/>
      <c r="TJG97" s="261"/>
      <c r="TJH97" s="261"/>
      <c r="TJI97" s="261"/>
      <c r="TJJ97" s="273"/>
      <c r="TJK97" s="273"/>
      <c r="TJL97"/>
      <c r="TJM97" s="110"/>
      <c r="TJN97" s="91"/>
      <c r="TJO97" s="261"/>
      <c r="TJP97" s="261"/>
      <c r="TJQ97" s="261"/>
      <c r="TJR97" s="273"/>
      <c r="TJS97" s="273"/>
      <c r="TJT97"/>
      <c r="TJU97" s="110"/>
      <c r="TJV97" s="91"/>
      <c r="TJW97" s="261"/>
      <c r="TJX97" s="261"/>
      <c r="TJY97" s="261"/>
      <c r="TJZ97" s="273"/>
      <c r="TKA97" s="273"/>
      <c r="TKB97"/>
      <c r="TKC97" s="110"/>
      <c r="TKD97" s="91"/>
      <c r="TKE97" s="261"/>
      <c r="TKF97" s="261"/>
      <c r="TKG97" s="261"/>
      <c r="TKH97" s="273"/>
      <c r="TKI97" s="273"/>
      <c r="TKJ97"/>
      <c r="TKK97" s="110"/>
      <c r="TKL97" s="91"/>
      <c r="TKM97" s="261"/>
      <c r="TKN97" s="261"/>
      <c r="TKO97" s="261"/>
      <c r="TKP97" s="273"/>
      <c r="TKQ97" s="273"/>
      <c r="TKR97"/>
      <c r="TKS97" s="110"/>
      <c r="TKT97" s="91"/>
      <c r="TKU97" s="261"/>
      <c r="TKV97" s="261"/>
      <c r="TKW97" s="261"/>
      <c r="TKX97" s="273"/>
      <c r="TKY97" s="273"/>
      <c r="TKZ97"/>
      <c r="TLA97" s="110"/>
      <c r="TLB97" s="91"/>
      <c r="TLC97" s="261"/>
      <c r="TLD97" s="261"/>
      <c r="TLE97" s="261"/>
      <c r="TLF97" s="273"/>
      <c r="TLG97" s="273"/>
      <c r="TLH97"/>
      <c r="TLI97" s="110"/>
      <c r="TLJ97" s="91"/>
      <c r="TLK97" s="261"/>
      <c r="TLL97" s="261"/>
      <c r="TLM97" s="261"/>
      <c r="TLN97" s="273"/>
      <c r="TLO97" s="273"/>
      <c r="TLP97"/>
      <c r="TLQ97" s="110"/>
      <c r="TLR97" s="91"/>
      <c r="TLS97" s="261"/>
      <c r="TLT97" s="261"/>
      <c r="TLU97" s="261"/>
      <c r="TLV97" s="273"/>
      <c r="TLW97" s="273"/>
      <c r="TLX97"/>
      <c r="TLY97" s="110"/>
      <c r="TLZ97" s="91"/>
      <c r="TMA97" s="261"/>
      <c r="TMB97" s="261"/>
      <c r="TMC97" s="261"/>
      <c r="TMD97" s="273"/>
      <c r="TME97" s="273"/>
      <c r="TMF97"/>
      <c r="TMG97" s="110"/>
      <c r="TMH97" s="91"/>
      <c r="TMI97" s="261"/>
      <c r="TMJ97" s="261"/>
      <c r="TMK97" s="261"/>
      <c r="TML97" s="273"/>
      <c r="TMM97" s="273"/>
      <c r="TMN97"/>
      <c r="TMO97" s="110"/>
      <c r="TMP97" s="91"/>
      <c r="TMQ97" s="261"/>
      <c r="TMR97" s="261"/>
      <c r="TMS97" s="261"/>
      <c r="TMT97" s="273"/>
      <c r="TMU97" s="273"/>
      <c r="TMV97"/>
      <c r="TMW97" s="110"/>
      <c r="TMX97" s="91"/>
      <c r="TMY97" s="261"/>
      <c r="TMZ97" s="261"/>
      <c r="TNA97" s="261"/>
      <c r="TNB97" s="273"/>
      <c r="TNC97" s="273"/>
      <c r="TND97"/>
      <c r="TNE97" s="110"/>
      <c r="TNF97" s="91"/>
      <c r="TNG97" s="261"/>
      <c r="TNH97" s="261"/>
      <c r="TNI97" s="261"/>
      <c r="TNJ97" s="273"/>
      <c r="TNK97" s="273"/>
      <c r="TNL97"/>
      <c r="TNM97" s="110"/>
      <c r="TNN97" s="91"/>
      <c r="TNO97" s="261"/>
      <c r="TNP97" s="261"/>
      <c r="TNQ97" s="261"/>
      <c r="TNR97" s="273"/>
      <c r="TNS97" s="273"/>
      <c r="TNT97"/>
      <c r="TNU97" s="110"/>
      <c r="TNV97" s="91"/>
      <c r="TNW97" s="261"/>
      <c r="TNX97" s="261"/>
      <c r="TNY97" s="261"/>
      <c r="TNZ97" s="273"/>
      <c r="TOA97" s="273"/>
      <c r="TOB97"/>
      <c r="TOC97" s="110"/>
      <c r="TOD97" s="91"/>
      <c r="TOE97" s="261"/>
      <c r="TOF97" s="261"/>
      <c r="TOG97" s="261"/>
      <c r="TOH97" s="273"/>
      <c r="TOI97" s="273"/>
      <c r="TOJ97"/>
      <c r="TOK97" s="110"/>
      <c r="TOL97" s="91"/>
      <c r="TOM97" s="261"/>
      <c r="TON97" s="261"/>
      <c r="TOO97" s="261"/>
      <c r="TOP97" s="273"/>
      <c r="TOQ97" s="273"/>
      <c r="TOR97"/>
      <c r="TOS97" s="110"/>
      <c r="TOT97" s="91"/>
      <c r="TOU97" s="261"/>
      <c r="TOV97" s="261"/>
      <c r="TOW97" s="261"/>
      <c r="TOX97" s="273"/>
      <c r="TOY97" s="273"/>
      <c r="TOZ97"/>
      <c r="TPA97" s="110"/>
      <c r="TPB97" s="91"/>
      <c r="TPC97" s="261"/>
      <c r="TPD97" s="261"/>
      <c r="TPE97" s="261"/>
      <c r="TPF97" s="273"/>
      <c r="TPG97" s="273"/>
      <c r="TPH97"/>
      <c r="TPI97" s="110"/>
      <c r="TPJ97" s="91"/>
      <c r="TPK97" s="261"/>
      <c r="TPL97" s="261"/>
      <c r="TPM97" s="261"/>
      <c r="TPN97" s="273"/>
      <c r="TPO97" s="273"/>
      <c r="TPP97"/>
      <c r="TPQ97" s="110"/>
      <c r="TPR97" s="91"/>
      <c r="TPS97" s="261"/>
      <c r="TPT97" s="261"/>
      <c r="TPU97" s="261"/>
      <c r="TPV97" s="273"/>
      <c r="TPW97" s="273"/>
      <c r="TPX97"/>
      <c r="TPY97" s="110"/>
      <c r="TPZ97" s="91"/>
      <c r="TQA97" s="261"/>
      <c r="TQB97" s="261"/>
      <c r="TQC97" s="261"/>
      <c r="TQD97" s="273"/>
      <c r="TQE97" s="273"/>
      <c r="TQF97"/>
      <c r="TQG97" s="110"/>
      <c r="TQH97" s="91"/>
      <c r="TQI97" s="261"/>
      <c r="TQJ97" s="261"/>
      <c r="TQK97" s="261"/>
      <c r="TQL97" s="273"/>
      <c r="TQM97" s="273"/>
      <c r="TQN97"/>
      <c r="TQO97" s="110"/>
      <c r="TQP97" s="91"/>
      <c r="TQQ97" s="261"/>
      <c r="TQR97" s="261"/>
      <c r="TQS97" s="261"/>
      <c r="TQT97" s="273"/>
      <c r="TQU97" s="273"/>
      <c r="TQV97"/>
      <c r="TQW97" s="110"/>
      <c r="TQX97" s="91"/>
      <c r="TQY97" s="261"/>
      <c r="TQZ97" s="261"/>
      <c r="TRA97" s="261"/>
      <c r="TRB97" s="273"/>
      <c r="TRC97" s="273"/>
      <c r="TRD97"/>
      <c r="TRE97" s="110"/>
      <c r="TRF97" s="91"/>
      <c r="TRG97" s="261"/>
      <c r="TRH97" s="261"/>
      <c r="TRI97" s="261"/>
      <c r="TRJ97" s="273"/>
      <c r="TRK97" s="273"/>
      <c r="TRL97"/>
      <c r="TRM97" s="110"/>
      <c r="TRN97" s="91"/>
      <c r="TRO97" s="261"/>
      <c r="TRP97" s="261"/>
      <c r="TRQ97" s="261"/>
      <c r="TRR97" s="273"/>
      <c r="TRS97" s="273"/>
      <c r="TRT97"/>
      <c r="TRU97" s="110"/>
      <c r="TRV97" s="91"/>
      <c r="TRW97" s="261"/>
      <c r="TRX97" s="261"/>
      <c r="TRY97" s="261"/>
      <c r="TRZ97" s="273"/>
      <c r="TSA97" s="273"/>
      <c r="TSB97"/>
      <c r="TSC97" s="110"/>
      <c r="TSD97" s="91"/>
      <c r="TSE97" s="261"/>
      <c r="TSF97" s="261"/>
      <c r="TSG97" s="261"/>
      <c r="TSH97" s="273"/>
      <c r="TSI97" s="273"/>
      <c r="TSJ97"/>
      <c r="TSK97" s="110"/>
      <c r="TSL97" s="91"/>
      <c r="TSM97" s="261"/>
      <c r="TSN97" s="261"/>
      <c r="TSO97" s="261"/>
      <c r="TSP97" s="273"/>
      <c r="TSQ97" s="273"/>
      <c r="TSR97"/>
      <c r="TSS97" s="110"/>
      <c r="TST97" s="91"/>
      <c r="TSU97" s="261"/>
      <c r="TSV97" s="261"/>
      <c r="TSW97" s="261"/>
      <c r="TSX97" s="273"/>
      <c r="TSY97" s="273"/>
      <c r="TSZ97"/>
      <c r="TTA97" s="110"/>
      <c r="TTB97" s="91"/>
      <c r="TTC97" s="261"/>
      <c r="TTD97" s="261"/>
      <c r="TTE97" s="261"/>
      <c r="TTF97" s="273"/>
      <c r="TTG97" s="273"/>
      <c r="TTH97"/>
      <c r="TTI97" s="110"/>
      <c r="TTJ97" s="91"/>
      <c r="TTK97" s="261"/>
      <c r="TTL97" s="261"/>
      <c r="TTM97" s="261"/>
      <c r="TTN97" s="273"/>
      <c r="TTO97" s="273"/>
      <c r="TTP97"/>
      <c r="TTQ97" s="110"/>
      <c r="TTR97" s="91"/>
      <c r="TTS97" s="261"/>
      <c r="TTT97" s="261"/>
      <c r="TTU97" s="261"/>
      <c r="TTV97" s="273"/>
      <c r="TTW97" s="273"/>
      <c r="TTX97"/>
      <c r="TTY97" s="110"/>
      <c r="TTZ97" s="91"/>
      <c r="TUA97" s="261"/>
      <c r="TUB97" s="261"/>
      <c r="TUC97" s="261"/>
      <c r="TUD97" s="273"/>
      <c r="TUE97" s="273"/>
      <c r="TUF97"/>
      <c r="TUG97" s="110"/>
      <c r="TUH97" s="91"/>
      <c r="TUI97" s="261"/>
      <c r="TUJ97" s="261"/>
      <c r="TUK97" s="261"/>
      <c r="TUL97" s="273"/>
      <c r="TUM97" s="273"/>
      <c r="TUN97"/>
      <c r="TUO97" s="110"/>
      <c r="TUP97" s="91"/>
      <c r="TUQ97" s="261"/>
      <c r="TUR97" s="261"/>
      <c r="TUS97" s="261"/>
      <c r="TUT97" s="273"/>
      <c r="TUU97" s="273"/>
      <c r="TUV97"/>
      <c r="TUW97" s="110"/>
      <c r="TUX97" s="91"/>
      <c r="TUY97" s="261"/>
      <c r="TUZ97" s="261"/>
      <c r="TVA97" s="261"/>
      <c r="TVB97" s="273"/>
      <c r="TVC97" s="273"/>
      <c r="TVD97"/>
      <c r="TVE97" s="110"/>
      <c r="TVF97" s="91"/>
      <c r="TVG97" s="261"/>
      <c r="TVH97" s="261"/>
      <c r="TVI97" s="261"/>
      <c r="TVJ97" s="273"/>
      <c r="TVK97" s="273"/>
      <c r="TVL97"/>
      <c r="TVM97" s="110"/>
      <c r="TVN97" s="91"/>
      <c r="TVO97" s="261"/>
      <c r="TVP97" s="261"/>
      <c r="TVQ97" s="261"/>
      <c r="TVR97" s="273"/>
      <c r="TVS97" s="273"/>
      <c r="TVT97"/>
      <c r="TVU97" s="110"/>
      <c r="TVV97" s="91"/>
      <c r="TVW97" s="261"/>
      <c r="TVX97" s="261"/>
      <c r="TVY97" s="261"/>
      <c r="TVZ97" s="273"/>
      <c r="TWA97" s="273"/>
      <c r="TWB97"/>
      <c r="TWC97" s="110"/>
      <c r="TWD97" s="91"/>
      <c r="TWE97" s="261"/>
      <c r="TWF97" s="261"/>
      <c r="TWG97" s="261"/>
      <c r="TWH97" s="273"/>
      <c r="TWI97" s="273"/>
      <c r="TWJ97"/>
      <c r="TWK97" s="110"/>
      <c r="TWL97" s="91"/>
      <c r="TWM97" s="261"/>
      <c r="TWN97" s="261"/>
      <c r="TWO97" s="261"/>
      <c r="TWP97" s="273"/>
      <c r="TWQ97" s="273"/>
      <c r="TWR97"/>
      <c r="TWS97" s="110"/>
      <c r="TWT97" s="91"/>
      <c r="TWU97" s="261"/>
      <c r="TWV97" s="261"/>
      <c r="TWW97" s="261"/>
      <c r="TWX97" s="273"/>
      <c r="TWY97" s="273"/>
      <c r="TWZ97"/>
      <c r="TXA97" s="110"/>
      <c r="TXB97" s="91"/>
      <c r="TXC97" s="261"/>
      <c r="TXD97" s="261"/>
      <c r="TXE97" s="261"/>
      <c r="TXF97" s="273"/>
      <c r="TXG97" s="273"/>
      <c r="TXH97"/>
      <c r="TXI97" s="110"/>
      <c r="TXJ97" s="91"/>
      <c r="TXK97" s="261"/>
      <c r="TXL97" s="261"/>
      <c r="TXM97" s="261"/>
      <c r="TXN97" s="273"/>
      <c r="TXO97" s="273"/>
      <c r="TXP97"/>
      <c r="TXQ97" s="110"/>
      <c r="TXR97" s="91"/>
      <c r="TXS97" s="261"/>
      <c r="TXT97" s="261"/>
      <c r="TXU97" s="261"/>
      <c r="TXV97" s="273"/>
      <c r="TXW97" s="273"/>
      <c r="TXX97"/>
      <c r="TXY97" s="110"/>
      <c r="TXZ97" s="91"/>
      <c r="TYA97" s="261"/>
      <c r="TYB97" s="261"/>
      <c r="TYC97" s="261"/>
      <c r="TYD97" s="273"/>
      <c r="TYE97" s="273"/>
      <c r="TYF97"/>
      <c r="TYG97" s="110"/>
      <c r="TYH97" s="91"/>
      <c r="TYI97" s="261"/>
      <c r="TYJ97" s="261"/>
      <c r="TYK97" s="261"/>
      <c r="TYL97" s="273"/>
      <c r="TYM97" s="273"/>
      <c r="TYN97"/>
      <c r="TYO97" s="110"/>
      <c r="TYP97" s="91"/>
      <c r="TYQ97" s="261"/>
      <c r="TYR97" s="261"/>
      <c r="TYS97" s="261"/>
      <c r="TYT97" s="273"/>
      <c r="TYU97" s="273"/>
      <c r="TYV97"/>
      <c r="TYW97" s="110"/>
      <c r="TYX97" s="91"/>
      <c r="TYY97" s="261"/>
      <c r="TYZ97" s="261"/>
      <c r="TZA97" s="261"/>
      <c r="TZB97" s="273"/>
      <c r="TZC97" s="273"/>
      <c r="TZD97"/>
      <c r="TZE97" s="110"/>
      <c r="TZF97" s="91"/>
      <c r="TZG97" s="261"/>
      <c r="TZH97" s="261"/>
      <c r="TZI97" s="261"/>
      <c r="TZJ97" s="273"/>
      <c r="TZK97" s="273"/>
      <c r="TZL97"/>
      <c r="TZM97" s="110"/>
      <c r="TZN97" s="91"/>
      <c r="TZO97" s="261"/>
      <c r="TZP97" s="261"/>
      <c r="TZQ97" s="261"/>
      <c r="TZR97" s="273"/>
      <c r="TZS97" s="273"/>
      <c r="TZT97"/>
      <c r="TZU97" s="110"/>
      <c r="TZV97" s="91"/>
      <c r="TZW97" s="261"/>
      <c r="TZX97" s="261"/>
      <c r="TZY97" s="261"/>
      <c r="TZZ97" s="273"/>
      <c r="UAA97" s="273"/>
      <c r="UAB97"/>
      <c r="UAC97" s="110"/>
      <c r="UAD97" s="91"/>
      <c r="UAE97" s="261"/>
      <c r="UAF97" s="261"/>
      <c r="UAG97" s="261"/>
      <c r="UAH97" s="273"/>
      <c r="UAI97" s="273"/>
      <c r="UAJ97"/>
      <c r="UAK97" s="110"/>
      <c r="UAL97" s="91"/>
      <c r="UAM97" s="261"/>
      <c r="UAN97" s="261"/>
      <c r="UAO97" s="261"/>
      <c r="UAP97" s="273"/>
      <c r="UAQ97" s="273"/>
      <c r="UAR97"/>
      <c r="UAS97" s="110"/>
      <c r="UAT97" s="91"/>
      <c r="UAU97" s="261"/>
      <c r="UAV97" s="261"/>
      <c r="UAW97" s="261"/>
      <c r="UAX97" s="273"/>
      <c r="UAY97" s="273"/>
      <c r="UAZ97"/>
      <c r="UBA97" s="110"/>
      <c r="UBB97" s="91"/>
      <c r="UBC97" s="261"/>
      <c r="UBD97" s="261"/>
      <c r="UBE97" s="261"/>
      <c r="UBF97" s="273"/>
      <c r="UBG97" s="273"/>
      <c r="UBH97"/>
      <c r="UBI97" s="110"/>
      <c r="UBJ97" s="91"/>
      <c r="UBK97" s="261"/>
      <c r="UBL97" s="261"/>
      <c r="UBM97" s="261"/>
      <c r="UBN97" s="273"/>
      <c r="UBO97" s="273"/>
      <c r="UBP97"/>
      <c r="UBQ97" s="110"/>
      <c r="UBR97" s="91"/>
      <c r="UBS97" s="261"/>
      <c r="UBT97" s="261"/>
      <c r="UBU97" s="261"/>
      <c r="UBV97" s="273"/>
      <c r="UBW97" s="273"/>
      <c r="UBX97"/>
      <c r="UBY97" s="110"/>
      <c r="UBZ97" s="91"/>
      <c r="UCA97" s="261"/>
      <c r="UCB97" s="261"/>
      <c r="UCC97" s="261"/>
      <c r="UCD97" s="273"/>
      <c r="UCE97" s="273"/>
      <c r="UCF97"/>
      <c r="UCG97" s="110"/>
      <c r="UCH97" s="91"/>
      <c r="UCI97" s="261"/>
      <c r="UCJ97" s="261"/>
      <c r="UCK97" s="261"/>
      <c r="UCL97" s="273"/>
      <c r="UCM97" s="273"/>
      <c r="UCN97"/>
      <c r="UCO97" s="110"/>
      <c r="UCP97" s="91"/>
      <c r="UCQ97" s="261"/>
      <c r="UCR97" s="261"/>
      <c r="UCS97" s="261"/>
      <c r="UCT97" s="273"/>
      <c r="UCU97" s="273"/>
      <c r="UCV97"/>
      <c r="UCW97" s="110"/>
      <c r="UCX97" s="91"/>
      <c r="UCY97" s="261"/>
      <c r="UCZ97" s="261"/>
      <c r="UDA97" s="261"/>
      <c r="UDB97" s="273"/>
      <c r="UDC97" s="273"/>
      <c r="UDD97"/>
      <c r="UDE97" s="110"/>
      <c r="UDF97" s="91"/>
      <c r="UDG97" s="261"/>
      <c r="UDH97" s="261"/>
      <c r="UDI97" s="261"/>
      <c r="UDJ97" s="273"/>
      <c r="UDK97" s="273"/>
      <c r="UDL97"/>
      <c r="UDM97" s="110"/>
      <c r="UDN97" s="91"/>
      <c r="UDO97" s="261"/>
      <c r="UDP97" s="261"/>
      <c r="UDQ97" s="261"/>
      <c r="UDR97" s="273"/>
      <c r="UDS97" s="273"/>
      <c r="UDT97"/>
      <c r="UDU97" s="110"/>
      <c r="UDV97" s="91"/>
      <c r="UDW97" s="261"/>
      <c r="UDX97" s="261"/>
      <c r="UDY97" s="261"/>
      <c r="UDZ97" s="273"/>
      <c r="UEA97" s="273"/>
      <c r="UEB97"/>
      <c r="UEC97" s="110"/>
      <c r="UED97" s="91"/>
      <c r="UEE97" s="261"/>
      <c r="UEF97" s="261"/>
      <c r="UEG97" s="261"/>
      <c r="UEH97" s="273"/>
      <c r="UEI97" s="273"/>
      <c r="UEJ97"/>
      <c r="UEK97" s="110"/>
      <c r="UEL97" s="91"/>
      <c r="UEM97" s="261"/>
      <c r="UEN97" s="261"/>
      <c r="UEO97" s="261"/>
      <c r="UEP97" s="273"/>
      <c r="UEQ97" s="273"/>
      <c r="UER97"/>
      <c r="UES97" s="110"/>
      <c r="UET97" s="91"/>
      <c r="UEU97" s="261"/>
      <c r="UEV97" s="261"/>
      <c r="UEW97" s="261"/>
      <c r="UEX97" s="273"/>
      <c r="UEY97" s="273"/>
      <c r="UEZ97"/>
      <c r="UFA97" s="110"/>
      <c r="UFB97" s="91"/>
      <c r="UFC97" s="261"/>
      <c r="UFD97" s="261"/>
      <c r="UFE97" s="261"/>
      <c r="UFF97" s="273"/>
      <c r="UFG97" s="273"/>
      <c r="UFH97"/>
      <c r="UFI97" s="110"/>
      <c r="UFJ97" s="91"/>
      <c r="UFK97" s="261"/>
      <c r="UFL97" s="261"/>
      <c r="UFM97" s="261"/>
      <c r="UFN97" s="273"/>
      <c r="UFO97" s="273"/>
      <c r="UFP97"/>
      <c r="UFQ97" s="110"/>
      <c r="UFR97" s="91"/>
      <c r="UFS97" s="261"/>
      <c r="UFT97" s="261"/>
      <c r="UFU97" s="261"/>
      <c r="UFV97" s="273"/>
      <c r="UFW97" s="273"/>
      <c r="UFX97"/>
      <c r="UFY97" s="110"/>
      <c r="UFZ97" s="91"/>
      <c r="UGA97" s="261"/>
      <c r="UGB97" s="261"/>
      <c r="UGC97" s="261"/>
      <c r="UGD97" s="273"/>
      <c r="UGE97" s="273"/>
      <c r="UGF97"/>
      <c r="UGG97" s="110"/>
      <c r="UGH97" s="91"/>
      <c r="UGI97" s="261"/>
      <c r="UGJ97" s="261"/>
      <c r="UGK97" s="261"/>
      <c r="UGL97" s="273"/>
      <c r="UGM97" s="273"/>
      <c r="UGN97"/>
      <c r="UGO97" s="110"/>
      <c r="UGP97" s="91"/>
      <c r="UGQ97" s="261"/>
      <c r="UGR97" s="261"/>
      <c r="UGS97" s="261"/>
      <c r="UGT97" s="273"/>
      <c r="UGU97" s="273"/>
      <c r="UGV97"/>
      <c r="UGW97" s="110"/>
      <c r="UGX97" s="91"/>
      <c r="UGY97" s="261"/>
      <c r="UGZ97" s="261"/>
      <c r="UHA97" s="261"/>
      <c r="UHB97" s="273"/>
      <c r="UHC97" s="273"/>
      <c r="UHD97"/>
      <c r="UHE97" s="110"/>
      <c r="UHF97" s="91"/>
      <c r="UHG97" s="261"/>
      <c r="UHH97" s="261"/>
      <c r="UHI97" s="261"/>
      <c r="UHJ97" s="273"/>
      <c r="UHK97" s="273"/>
      <c r="UHL97"/>
      <c r="UHM97" s="110"/>
      <c r="UHN97" s="91"/>
      <c r="UHO97" s="261"/>
      <c r="UHP97" s="261"/>
      <c r="UHQ97" s="261"/>
      <c r="UHR97" s="273"/>
      <c r="UHS97" s="273"/>
      <c r="UHT97"/>
      <c r="UHU97" s="110"/>
      <c r="UHV97" s="91"/>
      <c r="UHW97" s="261"/>
      <c r="UHX97" s="261"/>
      <c r="UHY97" s="261"/>
      <c r="UHZ97" s="273"/>
      <c r="UIA97" s="273"/>
      <c r="UIB97"/>
      <c r="UIC97" s="110"/>
      <c r="UID97" s="91"/>
      <c r="UIE97" s="261"/>
      <c r="UIF97" s="261"/>
      <c r="UIG97" s="261"/>
      <c r="UIH97" s="273"/>
      <c r="UII97" s="273"/>
      <c r="UIJ97"/>
      <c r="UIK97" s="110"/>
      <c r="UIL97" s="91"/>
      <c r="UIM97" s="261"/>
      <c r="UIN97" s="261"/>
      <c r="UIO97" s="261"/>
      <c r="UIP97" s="273"/>
      <c r="UIQ97" s="273"/>
      <c r="UIR97"/>
      <c r="UIS97" s="110"/>
      <c r="UIT97" s="91"/>
      <c r="UIU97" s="261"/>
      <c r="UIV97" s="261"/>
      <c r="UIW97" s="261"/>
      <c r="UIX97" s="273"/>
      <c r="UIY97" s="273"/>
      <c r="UIZ97"/>
      <c r="UJA97" s="110"/>
      <c r="UJB97" s="91"/>
      <c r="UJC97" s="261"/>
      <c r="UJD97" s="261"/>
      <c r="UJE97" s="261"/>
      <c r="UJF97" s="273"/>
      <c r="UJG97" s="273"/>
      <c r="UJH97"/>
      <c r="UJI97" s="110"/>
      <c r="UJJ97" s="91"/>
      <c r="UJK97" s="261"/>
      <c r="UJL97" s="261"/>
      <c r="UJM97" s="261"/>
      <c r="UJN97" s="273"/>
      <c r="UJO97" s="273"/>
      <c r="UJP97"/>
      <c r="UJQ97" s="110"/>
      <c r="UJR97" s="91"/>
      <c r="UJS97" s="261"/>
      <c r="UJT97" s="261"/>
      <c r="UJU97" s="261"/>
      <c r="UJV97" s="273"/>
      <c r="UJW97" s="273"/>
      <c r="UJX97"/>
      <c r="UJY97" s="110"/>
      <c r="UJZ97" s="91"/>
      <c r="UKA97" s="261"/>
      <c r="UKB97" s="261"/>
      <c r="UKC97" s="261"/>
      <c r="UKD97" s="273"/>
      <c r="UKE97" s="273"/>
      <c r="UKF97"/>
      <c r="UKG97" s="110"/>
      <c r="UKH97" s="91"/>
      <c r="UKI97" s="261"/>
      <c r="UKJ97" s="261"/>
      <c r="UKK97" s="261"/>
      <c r="UKL97" s="273"/>
      <c r="UKM97" s="273"/>
      <c r="UKN97"/>
      <c r="UKO97" s="110"/>
      <c r="UKP97" s="91"/>
      <c r="UKQ97" s="261"/>
      <c r="UKR97" s="261"/>
      <c r="UKS97" s="261"/>
      <c r="UKT97" s="273"/>
      <c r="UKU97" s="273"/>
      <c r="UKV97"/>
      <c r="UKW97" s="110"/>
      <c r="UKX97" s="91"/>
      <c r="UKY97" s="261"/>
      <c r="UKZ97" s="261"/>
      <c r="ULA97" s="261"/>
      <c r="ULB97" s="273"/>
      <c r="ULC97" s="273"/>
      <c r="ULD97"/>
      <c r="ULE97" s="110"/>
      <c r="ULF97" s="91"/>
      <c r="ULG97" s="261"/>
      <c r="ULH97" s="261"/>
      <c r="ULI97" s="261"/>
      <c r="ULJ97" s="273"/>
      <c r="ULK97" s="273"/>
      <c r="ULL97"/>
      <c r="ULM97" s="110"/>
      <c r="ULN97" s="91"/>
      <c r="ULO97" s="261"/>
      <c r="ULP97" s="261"/>
      <c r="ULQ97" s="261"/>
      <c r="ULR97" s="273"/>
      <c r="ULS97" s="273"/>
      <c r="ULT97"/>
      <c r="ULU97" s="110"/>
      <c r="ULV97" s="91"/>
      <c r="ULW97" s="261"/>
      <c r="ULX97" s="261"/>
      <c r="ULY97" s="261"/>
      <c r="ULZ97" s="273"/>
      <c r="UMA97" s="273"/>
      <c r="UMB97"/>
      <c r="UMC97" s="110"/>
      <c r="UMD97" s="91"/>
      <c r="UME97" s="261"/>
      <c r="UMF97" s="261"/>
      <c r="UMG97" s="261"/>
      <c r="UMH97" s="273"/>
      <c r="UMI97" s="273"/>
      <c r="UMJ97"/>
      <c r="UMK97" s="110"/>
      <c r="UML97" s="91"/>
      <c r="UMM97" s="261"/>
      <c r="UMN97" s="261"/>
      <c r="UMO97" s="261"/>
      <c r="UMP97" s="273"/>
      <c r="UMQ97" s="273"/>
      <c r="UMR97"/>
      <c r="UMS97" s="110"/>
      <c r="UMT97" s="91"/>
      <c r="UMU97" s="261"/>
      <c r="UMV97" s="261"/>
      <c r="UMW97" s="261"/>
      <c r="UMX97" s="273"/>
      <c r="UMY97" s="273"/>
      <c r="UMZ97"/>
      <c r="UNA97" s="110"/>
      <c r="UNB97" s="91"/>
      <c r="UNC97" s="261"/>
      <c r="UND97" s="261"/>
      <c r="UNE97" s="261"/>
      <c r="UNF97" s="273"/>
      <c r="UNG97" s="273"/>
      <c r="UNH97"/>
      <c r="UNI97" s="110"/>
      <c r="UNJ97" s="91"/>
      <c r="UNK97" s="261"/>
      <c r="UNL97" s="261"/>
      <c r="UNM97" s="261"/>
      <c r="UNN97" s="273"/>
      <c r="UNO97" s="273"/>
      <c r="UNP97"/>
      <c r="UNQ97" s="110"/>
      <c r="UNR97" s="91"/>
      <c r="UNS97" s="261"/>
      <c r="UNT97" s="261"/>
      <c r="UNU97" s="261"/>
      <c r="UNV97" s="273"/>
      <c r="UNW97" s="273"/>
      <c r="UNX97"/>
      <c r="UNY97" s="110"/>
      <c r="UNZ97" s="91"/>
      <c r="UOA97" s="261"/>
      <c r="UOB97" s="261"/>
      <c r="UOC97" s="261"/>
      <c r="UOD97" s="273"/>
      <c r="UOE97" s="273"/>
      <c r="UOF97"/>
      <c r="UOG97" s="110"/>
      <c r="UOH97" s="91"/>
      <c r="UOI97" s="261"/>
      <c r="UOJ97" s="261"/>
      <c r="UOK97" s="261"/>
      <c r="UOL97" s="273"/>
      <c r="UOM97" s="273"/>
      <c r="UON97"/>
      <c r="UOO97" s="110"/>
      <c r="UOP97" s="91"/>
      <c r="UOQ97" s="261"/>
      <c r="UOR97" s="261"/>
      <c r="UOS97" s="261"/>
      <c r="UOT97" s="273"/>
      <c r="UOU97" s="273"/>
      <c r="UOV97"/>
      <c r="UOW97" s="110"/>
      <c r="UOX97" s="91"/>
      <c r="UOY97" s="261"/>
      <c r="UOZ97" s="261"/>
      <c r="UPA97" s="261"/>
      <c r="UPB97" s="273"/>
      <c r="UPC97" s="273"/>
      <c r="UPD97"/>
      <c r="UPE97" s="110"/>
      <c r="UPF97" s="91"/>
      <c r="UPG97" s="261"/>
      <c r="UPH97" s="261"/>
      <c r="UPI97" s="261"/>
      <c r="UPJ97" s="273"/>
      <c r="UPK97" s="273"/>
      <c r="UPL97"/>
      <c r="UPM97" s="110"/>
      <c r="UPN97" s="91"/>
      <c r="UPO97" s="261"/>
      <c r="UPP97" s="261"/>
      <c r="UPQ97" s="261"/>
      <c r="UPR97" s="273"/>
      <c r="UPS97" s="273"/>
      <c r="UPT97"/>
      <c r="UPU97" s="110"/>
      <c r="UPV97" s="91"/>
      <c r="UPW97" s="261"/>
      <c r="UPX97" s="261"/>
      <c r="UPY97" s="261"/>
      <c r="UPZ97" s="273"/>
      <c r="UQA97" s="273"/>
      <c r="UQB97"/>
      <c r="UQC97" s="110"/>
      <c r="UQD97" s="91"/>
      <c r="UQE97" s="261"/>
      <c r="UQF97" s="261"/>
      <c r="UQG97" s="261"/>
      <c r="UQH97" s="273"/>
      <c r="UQI97" s="273"/>
      <c r="UQJ97"/>
      <c r="UQK97" s="110"/>
      <c r="UQL97" s="91"/>
      <c r="UQM97" s="261"/>
      <c r="UQN97" s="261"/>
      <c r="UQO97" s="261"/>
      <c r="UQP97" s="273"/>
      <c r="UQQ97" s="273"/>
      <c r="UQR97"/>
      <c r="UQS97" s="110"/>
      <c r="UQT97" s="91"/>
      <c r="UQU97" s="261"/>
      <c r="UQV97" s="261"/>
      <c r="UQW97" s="261"/>
      <c r="UQX97" s="273"/>
      <c r="UQY97" s="273"/>
      <c r="UQZ97"/>
      <c r="URA97" s="110"/>
      <c r="URB97" s="91"/>
      <c r="URC97" s="261"/>
      <c r="URD97" s="261"/>
      <c r="URE97" s="261"/>
      <c r="URF97" s="273"/>
      <c r="URG97" s="273"/>
      <c r="URH97"/>
      <c r="URI97" s="110"/>
      <c r="URJ97" s="91"/>
      <c r="URK97" s="261"/>
      <c r="URL97" s="261"/>
      <c r="URM97" s="261"/>
      <c r="URN97" s="273"/>
      <c r="URO97" s="273"/>
      <c r="URP97"/>
      <c r="URQ97" s="110"/>
      <c r="URR97" s="91"/>
      <c r="URS97" s="261"/>
      <c r="URT97" s="261"/>
      <c r="URU97" s="261"/>
      <c r="URV97" s="273"/>
      <c r="URW97" s="273"/>
      <c r="URX97"/>
      <c r="URY97" s="110"/>
      <c r="URZ97" s="91"/>
      <c r="USA97" s="261"/>
      <c r="USB97" s="261"/>
      <c r="USC97" s="261"/>
      <c r="USD97" s="273"/>
      <c r="USE97" s="273"/>
      <c r="USF97"/>
      <c r="USG97" s="110"/>
      <c r="USH97" s="91"/>
      <c r="USI97" s="261"/>
      <c r="USJ97" s="261"/>
      <c r="USK97" s="261"/>
      <c r="USL97" s="273"/>
      <c r="USM97" s="273"/>
      <c r="USN97"/>
      <c r="USO97" s="110"/>
      <c r="USP97" s="91"/>
      <c r="USQ97" s="261"/>
      <c r="USR97" s="261"/>
      <c r="USS97" s="261"/>
      <c r="UST97" s="273"/>
      <c r="USU97" s="273"/>
      <c r="USV97"/>
      <c r="USW97" s="110"/>
      <c r="USX97" s="91"/>
      <c r="USY97" s="261"/>
      <c r="USZ97" s="261"/>
      <c r="UTA97" s="261"/>
      <c r="UTB97" s="273"/>
      <c r="UTC97" s="273"/>
      <c r="UTD97"/>
      <c r="UTE97" s="110"/>
      <c r="UTF97" s="91"/>
      <c r="UTG97" s="261"/>
      <c r="UTH97" s="261"/>
      <c r="UTI97" s="261"/>
      <c r="UTJ97" s="273"/>
      <c r="UTK97" s="273"/>
      <c r="UTL97"/>
      <c r="UTM97" s="110"/>
      <c r="UTN97" s="91"/>
      <c r="UTO97" s="261"/>
      <c r="UTP97" s="261"/>
      <c r="UTQ97" s="261"/>
      <c r="UTR97" s="273"/>
      <c r="UTS97" s="273"/>
      <c r="UTT97"/>
      <c r="UTU97" s="110"/>
      <c r="UTV97" s="91"/>
      <c r="UTW97" s="261"/>
      <c r="UTX97" s="261"/>
      <c r="UTY97" s="261"/>
      <c r="UTZ97" s="273"/>
      <c r="UUA97" s="273"/>
      <c r="UUB97"/>
      <c r="UUC97" s="110"/>
      <c r="UUD97" s="91"/>
      <c r="UUE97" s="261"/>
      <c r="UUF97" s="261"/>
      <c r="UUG97" s="261"/>
      <c r="UUH97" s="273"/>
      <c r="UUI97" s="273"/>
      <c r="UUJ97"/>
      <c r="UUK97" s="110"/>
      <c r="UUL97" s="91"/>
      <c r="UUM97" s="261"/>
      <c r="UUN97" s="261"/>
      <c r="UUO97" s="261"/>
      <c r="UUP97" s="273"/>
      <c r="UUQ97" s="273"/>
      <c r="UUR97"/>
      <c r="UUS97" s="110"/>
      <c r="UUT97" s="91"/>
      <c r="UUU97" s="261"/>
      <c r="UUV97" s="261"/>
      <c r="UUW97" s="261"/>
      <c r="UUX97" s="273"/>
      <c r="UUY97" s="273"/>
      <c r="UUZ97"/>
      <c r="UVA97" s="110"/>
      <c r="UVB97" s="91"/>
      <c r="UVC97" s="261"/>
      <c r="UVD97" s="261"/>
      <c r="UVE97" s="261"/>
      <c r="UVF97" s="273"/>
      <c r="UVG97" s="273"/>
      <c r="UVH97"/>
      <c r="UVI97" s="110"/>
      <c r="UVJ97" s="91"/>
      <c r="UVK97" s="261"/>
      <c r="UVL97" s="261"/>
      <c r="UVM97" s="261"/>
      <c r="UVN97" s="273"/>
      <c r="UVO97" s="273"/>
      <c r="UVP97"/>
      <c r="UVQ97" s="110"/>
      <c r="UVR97" s="91"/>
      <c r="UVS97" s="261"/>
      <c r="UVT97" s="261"/>
      <c r="UVU97" s="261"/>
      <c r="UVV97" s="273"/>
      <c r="UVW97" s="273"/>
      <c r="UVX97"/>
      <c r="UVY97" s="110"/>
      <c r="UVZ97" s="91"/>
      <c r="UWA97" s="261"/>
      <c r="UWB97" s="261"/>
      <c r="UWC97" s="261"/>
      <c r="UWD97" s="273"/>
      <c r="UWE97" s="273"/>
      <c r="UWF97"/>
      <c r="UWG97" s="110"/>
      <c r="UWH97" s="91"/>
      <c r="UWI97" s="261"/>
      <c r="UWJ97" s="261"/>
      <c r="UWK97" s="261"/>
      <c r="UWL97" s="273"/>
      <c r="UWM97" s="273"/>
      <c r="UWN97"/>
      <c r="UWO97" s="110"/>
      <c r="UWP97" s="91"/>
      <c r="UWQ97" s="261"/>
      <c r="UWR97" s="261"/>
      <c r="UWS97" s="261"/>
      <c r="UWT97" s="273"/>
      <c r="UWU97" s="273"/>
      <c r="UWV97"/>
      <c r="UWW97" s="110"/>
      <c r="UWX97" s="91"/>
      <c r="UWY97" s="261"/>
      <c r="UWZ97" s="261"/>
      <c r="UXA97" s="261"/>
      <c r="UXB97" s="273"/>
      <c r="UXC97" s="273"/>
      <c r="UXD97"/>
      <c r="UXE97" s="110"/>
      <c r="UXF97" s="91"/>
      <c r="UXG97" s="261"/>
      <c r="UXH97" s="261"/>
      <c r="UXI97" s="261"/>
      <c r="UXJ97" s="273"/>
      <c r="UXK97" s="273"/>
      <c r="UXL97"/>
      <c r="UXM97" s="110"/>
      <c r="UXN97" s="91"/>
      <c r="UXO97" s="261"/>
      <c r="UXP97" s="261"/>
      <c r="UXQ97" s="261"/>
      <c r="UXR97" s="273"/>
      <c r="UXS97" s="273"/>
      <c r="UXT97"/>
      <c r="UXU97" s="110"/>
      <c r="UXV97" s="91"/>
      <c r="UXW97" s="261"/>
      <c r="UXX97" s="261"/>
      <c r="UXY97" s="261"/>
      <c r="UXZ97" s="273"/>
      <c r="UYA97" s="273"/>
      <c r="UYB97"/>
      <c r="UYC97" s="110"/>
      <c r="UYD97" s="91"/>
      <c r="UYE97" s="261"/>
      <c r="UYF97" s="261"/>
      <c r="UYG97" s="261"/>
      <c r="UYH97" s="273"/>
      <c r="UYI97" s="273"/>
      <c r="UYJ97"/>
      <c r="UYK97" s="110"/>
      <c r="UYL97" s="91"/>
      <c r="UYM97" s="261"/>
      <c r="UYN97" s="261"/>
      <c r="UYO97" s="261"/>
      <c r="UYP97" s="273"/>
      <c r="UYQ97" s="273"/>
      <c r="UYR97"/>
      <c r="UYS97" s="110"/>
      <c r="UYT97" s="91"/>
      <c r="UYU97" s="261"/>
      <c r="UYV97" s="261"/>
      <c r="UYW97" s="261"/>
      <c r="UYX97" s="273"/>
      <c r="UYY97" s="273"/>
      <c r="UYZ97"/>
      <c r="UZA97" s="110"/>
      <c r="UZB97" s="91"/>
      <c r="UZC97" s="261"/>
      <c r="UZD97" s="261"/>
      <c r="UZE97" s="261"/>
      <c r="UZF97" s="273"/>
      <c r="UZG97" s="273"/>
      <c r="UZH97"/>
      <c r="UZI97" s="110"/>
      <c r="UZJ97" s="91"/>
      <c r="UZK97" s="261"/>
      <c r="UZL97" s="261"/>
      <c r="UZM97" s="261"/>
      <c r="UZN97" s="273"/>
      <c r="UZO97" s="273"/>
      <c r="UZP97"/>
      <c r="UZQ97" s="110"/>
      <c r="UZR97" s="91"/>
      <c r="UZS97" s="261"/>
      <c r="UZT97" s="261"/>
      <c r="UZU97" s="261"/>
      <c r="UZV97" s="273"/>
      <c r="UZW97" s="273"/>
      <c r="UZX97"/>
      <c r="UZY97" s="110"/>
      <c r="UZZ97" s="91"/>
      <c r="VAA97" s="261"/>
      <c r="VAB97" s="261"/>
      <c r="VAC97" s="261"/>
      <c r="VAD97" s="273"/>
      <c r="VAE97" s="273"/>
      <c r="VAF97"/>
      <c r="VAG97" s="110"/>
      <c r="VAH97" s="91"/>
      <c r="VAI97" s="261"/>
      <c r="VAJ97" s="261"/>
      <c r="VAK97" s="261"/>
      <c r="VAL97" s="273"/>
      <c r="VAM97" s="273"/>
      <c r="VAN97"/>
      <c r="VAO97" s="110"/>
      <c r="VAP97" s="91"/>
      <c r="VAQ97" s="261"/>
      <c r="VAR97" s="261"/>
      <c r="VAS97" s="261"/>
      <c r="VAT97" s="273"/>
      <c r="VAU97" s="273"/>
      <c r="VAV97"/>
      <c r="VAW97" s="110"/>
      <c r="VAX97" s="91"/>
      <c r="VAY97" s="261"/>
      <c r="VAZ97" s="261"/>
      <c r="VBA97" s="261"/>
      <c r="VBB97" s="273"/>
      <c r="VBC97" s="273"/>
      <c r="VBD97"/>
      <c r="VBE97" s="110"/>
      <c r="VBF97" s="91"/>
      <c r="VBG97" s="261"/>
      <c r="VBH97" s="261"/>
      <c r="VBI97" s="261"/>
      <c r="VBJ97" s="273"/>
      <c r="VBK97" s="273"/>
      <c r="VBL97"/>
      <c r="VBM97" s="110"/>
      <c r="VBN97" s="91"/>
      <c r="VBO97" s="261"/>
      <c r="VBP97" s="261"/>
      <c r="VBQ97" s="261"/>
      <c r="VBR97" s="273"/>
      <c r="VBS97" s="273"/>
      <c r="VBT97"/>
      <c r="VBU97" s="110"/>
      <c r="VBV97" s="91"/>
      <c r="VBW97" s="261"/>
      <c r="VBX97" s="261"/>
      <c r="VBY97" s="261"/>
      <c r="VBZ97" s="273"/>
      <c r="VCA97" s="273"/>
      <c r="VCB97"/>
      <c r="VCC97" s="110"/>
      <c r="VCD97" s="91"/>
      <c r="VCE97" s="261"/>
      <c r="VCF97" s="261"/>
      <c r="VCG97" s="261"/>
      <c r="VCH97" s="273"/>
      <c r="VCI97" s="273"/>
      <c r="VCJ97"/>
      <c r="VCK97" s="110"/>
      <c r="VCL97" s="91"/>
      <c r="VCM97" s="261"/>
      <c r="VCN97" s="261"/>
      <c r="VCO97" s="261"/>
      <c r="VCP97" s="273"/>
      <c r="VCQ97" s="273"/>
      <c r="VCR97"/>
      <c r="VCS97" s="110"/>
      <c r="VCT97" s="91"/>
      <c r="VCU97" s="261"/>
      <c r="VCV97" s="261"/>
      <c r="VCW97" s="261"/>
      <c r="VCX97" s="273"/>
      <c r="VCY97" s="273"/>
      <c r="VCZ97"/>
      <c r="VDA97" s="110"/>
      <c r="VDB97" s="91"/>
      <c r="VDC97" s="261"/>
      <c r="VDD97" s="261"/>
      <c r="VDE97" s="261"/>
      <c r="VDF97" s="273"/>
      <c r="VDG97" s="273"/>
      <c r="VDH97"/>
      <c r="VDI97" s="110"/>
      <c r="VDJ97" s="91"/>
      <c r="VDK97" s="261"/>
      <c r="VDL97" s="261"/>
      <c r="VDM97" s="261"/>
      <c r="VDN97" s="273"/>
      <c r="VDO97" s="273"/>
      <c r="VDP97"/>
      <c r="VDQ97" s="110"/>
      <c r="VDR97" s="91"/>
      <c r="VDS97" s="261"/>
      <c r="VDT97" s="261"/>
      <c r="VDU97" s="261"/>
      <c r="VDV97" s="273"/>
      <c r="VDW97" s="273"/>
      <c r="VDX97"/>
      <c r="VDY97" s="110"/>
      <c r="VDZ97" s="91"/>
      <c r="VEA97" s="261"/>
      <c r="VEB97" s="261"/>
      <c r="VEC97" s="261"/>
      <c r="VED97" s="273"/>
      <c r="VEE97" s="273"/>
      <c r="VEF97"/>
      <c r="VEG97" s="110"/>
      <c r="VEH97" s="91"/>
      <c r="VEI97" s="261"/>
      <c r="VEJ97" s="261"/>
      <c r="VEK97" s="261"/>
      <c r="VEL97" s="273"/>
      <c r="VEM97" s="273"/>
      <c r="VEN97"/>
      <c r="VEO97" s="110"/>
      <c r="VEP97" s="91"/>
      <c r="VEQ97" s="261"/>
      <c r="VER97" s="261"/>
      <c r="VES97" s="261"/>
      <c r="VET97" s="273"/>
      <c r="VEU97" s="273"/>
      <c r="VEV97"/>
      <c r="VEW97" s="110"/>
      <c r="VEX97" s="91"/>
      <c r="VEY97" s="261"/>
      <c r="VEZ97" s="261"/>
      <c r="VFA97" s="261"/>
      <c r="VFB97" s="273"/>
      <c r="VFC97" s="273"/>
      <c r="VFD97"/>
      <c r="VFE97" s="110"/>
      <c r="VFF97" s="91"/>
      <c r="VFG97" s="261"/>
      <c r="VFH97" s="261"/>
      <c r="VFI97" s="261"/>
      <c r="VFJ97" s="273"/>
      <c r="VFK97" s="273"/>
      <c r="VFL97"/>
      <c r="VFM97" s="110"/>
      <c r="VFN97" s="91"/>
      <c r="VFO97" s="261"/>
      <c r="VFP97" s="261"/>
      <c r="VFQ97" s="261"/>
      <c r="VFR97" s="273"/>
      <c r="VFS97" s="273"/>
      <c r="VFT97"/>
      <c r="VFU97" s="110"/>
      <c r="VFV97" s="91"/>
      <c r="VFW97" s="261"/>
      <c r="VFX97" s="261"/>
      <c r="VFY97" s="261"/>
      <c r="VFZ97" s="273"/>
      <c r="VGA97" s="273"/>
      <c r="VGB97"/>
      <c r="VGC97" s="110"/>
      <c r="VGD97" s="91"/>
      <c r="VGE97" s="261"/>
      <c r="VGF97" s="261"/>
      <c r="VGG97" s="261"/>
      <c r="VGH97" s="273"/>
      <c r="VGI97" s="273"/>
      <c r="VGJ97"/>
      <c r="VGK97" s="110"/>
      <c r="VGL97" s="91"/>
      <c r="VGM97" s="261"/>
      <c r="VGN97" s="261"/>
      <c r="VGO97" s="261"/>
      <c r="VGP97" s="273"/>
      <c r="VGQ97" s="273"/>
      <c r="VGR97"/>
      <c r="VGS97" s="110"/>
      <c r="VGT97" s="91"/>
      <c r="VGU97" s="261"/>
      <c r="VGV97" s="261"/>
      <c r="VGW97" s="261"/>
      <c r="VGX97" s="273"/>
      <c r="VGY97" s="273"/>
      <c r="VGZ97"/>
      <c r="VHA97" s="110"/>
      <c r="VHB97" s="91"/>
      <c r="VHC97" s="261"/>
      <c r="VHD97" s="261"/>
      <c r="VHE97" s="261"/>
      <c r="VHF97" s="273"/>
      <c r="VHG97" s="273"/>
      <c r="VHH97"/>
      <c r="VHI97" s="110"/>
      <c r="VHJ97" s="91"/>
      <c r="VHK97" s="261"/>
      <c r="VHL97" s="261"/>
      <c r="VHM97" s="261"/>
      <c r="VHN97" s="273"/>
      <c r="VHO97" s="273"/>
      <c r="VHP97"/>
      <c r="VHQ97" s="110"/>
      <c r="VHR97" s="91"/>
      <c r="VHS97" s="261"/>
      <c r="VHT97" s="261"/>
      <c r="VHU97" s="261"/>
      <c r="VHV97" s="273"/>
      <c r="VHW97" s="273"/>
      <c r="VHX97"/>
      <c r="VHY97" s="110"/>
      <c r="VHZ97" s="91"/>
      <c r="VIA97" s="261"/>
      <c r="VIB97" s="261"/>
      <c r="VIC97" s="261"/>
      <c r="VID97" s="273"/>
      <c r="VIE97" s="273"/>
      <c r="VIF97"/>
      <c r="VIG97" s="110"/>
      <c r="VIH97" s="91"/>
      <c r="VII97" s="261"/>
      <c r="VIJ97" s="261"/>
      <c r="VIK97" s="261"/>
      <c r="VIL97" s="273"/>
      <c r="VIM97" s="273"/>
      <c r="VIN97"/>
      <c r="VIO97" s="110"/>
      <c r="VIP97" s="91"/>
      <c r="VIQ97" s="261"/>
      <c r="VIR97" s="261"/>
      <c r="VIS97" s="261"/>
      <c r="VIT97" s="273"/>
      <c r="VIU97" s="273"/>
      <c r="VIV97"/>
      <c r="VIW97" s="110"/>
      <c r="VIX97" s="91"/>
      <c r="VIY97" s="261"/>
      <c r="VIZ97" s="261"/>
      <c r="VJA97" s="261"/>
      <c r="VJB97" s="273"/>
      <c r="VJC97" s="273"/>
      <c r="VJD97"/>
      <c r="VJE97" s="110"/>
      <c r="VJF97" s="91"/>
      <c r="VJG97" s="261"/>
      <c r="VJH97" s="261"/>
      <c r="VJI97" s="261"/>
      <c r="VJJ97" s="273"/>
      <c r="VJK97" s="273"/>
      <c r="VJL97"/>
      <c r="VJM97" s="110"/>
      <c r="VJN97" s="91"/>
      <c r="VJO97" s="261"/>
      <c r="VJP97" s="261"/>
      <c r="VJQ97" s="261"/>
      <c r="VJR97" s="273"/>
      <c r="VJS97" s="273"/>
      <c r="VJT97"/>
      <c r="VJU97" s="110"/>
      <c r="VJV97" s="91"/>
      <c r="VJW97" s="261"/>
      <c r="VJX97" s="261"/>
      <c r="VJY97" s="261"/>
      <c r="VJZ97" s="273"/>
      <c r="VKA97" s="273"/>
      <c r="VKB97"/>
      <c r="VKC97" s="110"/>
      <c r="VKD97" s="91"/>
      <c r="VKE97" s="261"/>
      <c r="VKF97" s="261"/>
      <c r="VKG97" s="261"/>
      <c r="VKH97" s="273"/>
      <c r="VKI97" s="273"/>
      <c r="VKJ97"/>
      <c r="VKK97" s="110"/>
      <c r="VKL97" s="91"/>
      <c r="VKM97" s="261"/>
      <c r="VKN97" s="261"/>
      <c r="VKO97" s="261"/>
      <c r="VKP97" s="273"/>
      <c r="VKQ97" s="273"/>
      <c r="VKR97"/>
      <c r="VKS97" s="110"/>
      <c r="VKT97" s="91"/>
      <c r="VKU97" s="261"/>
      <c r="VKV97" s="261"/>
      <c r="VKW97" s="261"/>
      <c r="VKX97" s="273"/>
      <c r="VKY97" s="273"/>
      <c r="VKZ97"/>
      <c r="VLA97" s="110"/>
      <c r="VLB97" s="91"/>
      <c r="VLC97" s="261"/>
      <c r="VLD97" s="261"/>
      <c r="VLE97" s="261"/>
      <c r="VLF97" s="273"/>
      <c r="VLG97" s="273"/>
      <c r="VLH97"/>
      <c r="VLI97" s="110"/>
      <c r="VLJ97" s="91"/>
      <c r="VLK97" s="261"/>
      <c r="VLL97" s="261"/>
      <c r="VLM97" s="261"/>
      <c r="VLN97" s="273"/>
      <c r="VLO97" s="273"/>
      <c r="VLP97"/>
      <c r="VLQ97" s="110"/>
      <c r="VLR97" s="91"/>
      <c r="VLS97" s="261"/>
      <c r="VLT97" s="261"/>
      <c r="VLU97" s="261"/>
      <c r="VLV97" s="273"/>
      <c r="VLW97" s="273"/>
      <c r="VLX97"/>
      <c r="VLY97" s="110"/>
      <c r="VLZ97" s="91"/>
      <c r="VMA97" s="261"/>
      <c r="VMB97" s="261"/>
      <c r="VMC97" s="261"/>
      <c r="VMD97" s="273"/>
      <c r="VME97" s="273"/>
      <c r="VMF97"/>
      <c r="VMG97" s="110"/>
      <c r="VMH97" s="91"/>
      <c r="VMI97" s="261"/>
      <c r="VMJ97" s="261"/>
      <c r="VMK97" s="261"/>
      <c r="VML97" s="273"/>
      <c r="VMM97" s="273"/>
      <c r="VMN97"/>
      <c r="VMO97" s="110"/>
      <c r="VMP97" s="91"/>
      <c r="VMQ97" s="261"/>
      <c r="VMR97" s="261"/>
      <c r="VMS97" s="261"/>
      <c r="VMT97" s="273"/>
      <c r="VMU97" s="273"/>
      <c r="VMV97"/>
      <c r="VMW97" s="110"/>
      <c r="VMX97" s="91"/>
      <c r="VMY97" s="261"/>
      <c r="VMZ97" s="261"/>
      <c r="VNA97" s="261"/>
      <c r="VNB97" s="273"/>
      <c r="VNC97" s="273"/>
      <c r="VND97"/>
      <c r="VNE97" s="110"/>
      <c r="VNF97" s="91"/>
      <c r="VNG97" s="261"/>
      <c r="VNH97" s="261"/>
      <c r="VNI97" s="261"/>
      <c r="VNJ97" s="273"/>
      <c r="VNK97" s="273"/>
      <c r="VNL97"/>
      <c r="VNM97" s="110"/>
      <c r="VNN97" s="91"/>
      <c r="VNO97" s="261"/>
      <c r="VNP97" s="261"/>
      <c r="VNQ97" s="261"/>
      <c r="VNR97" s="273"/>
      <c r="VNS97" s="273"/>
      <c r="VNT97"/>
      <c r="VNU97" s="110"/>
      <c r="VNV97" s="91"/>
      <c r="VNW97" s="261"/>
      <c r="VNX97" s="261"/>
      <c r="VNY97" s="261"/>
      <c r="VNZ97" s="273"/>
      <c r="VOA97" s="273"/>
      <c r="VOB97"/>
      <c r="VOC97" s="110"/>
      <c r="VOD97" s="91"/>
      <c r="VOE97" s="261"/>
      <c r="VOF97" s="261"/>
      <c r="VOG97" s="261"/>
      <c r="VOH97" s="273"/>
      <c r="VOI97" s="273"/>
      <c r="VOJ97"/>
      <c r="VOK97" s="110"/>
      <c r="VOL97" s="91"/>
      <c r="VOM97" s="261"/>
      <c r="VON97" s="261"/>
      <c r="VOO97" s="261"/>
      <c r="VOP97" s="273"/>
      <c r="VOQ97" s="273"/>
      <c r="VOR97"/>
      <c r="VOS97" s="110"/>
      <c r="VOT97" s="91"/>
      <c r="VOU97" s="261"/>
      <c r="VOV97" s="261"/>
      <c r="VOW97" s="261"/>
      <c r="VOX97" s="273"/>
      <c r="VOY97" s="273"/>
      <c r="VOZ97"/>
      <c r="VPA97" s="110"/>
      <c r="VPB97" s="91"/>
      <c r="VPC97" s="261"/>
      <c r="VPD97" s="261"/>
      <c r="VPE97" s="261"/>
      <c r="VPF97" s="273"/>
      <c r="VPG97" s="273"/>
      <c r="VPH97"/>
      <c r="VPI97" s="110"/>
      <c r="VPJ97" s="91"/>
      <c r="VPK97" s="261"/>
      <c r="VPL97" s="261"/>
      <c r="VPM97" s="261"/>
      <c r="VPN97" s="273"/>
      <c r="VPO97" s="273"/>
      <c r="VPP97"/>
      <c r="VPQ97" s="110"/>
      <c r="VPR97" s="91"/>
      <c r="VPS97" s="261"/>
      <c r="VPT97" s="261"/>
      <c r="VPU97" s="261"/>
      <c r="VPV97" s="273"/>
      <c r="VPW97" s="273"/>
      <c r="VPX97"/>
      <c r="VPY97" s="110"/>
      <c r="VPZ97" s="91"/>
      <c r="VQA97" s="261"/>
      <c r="VQB97" s="261"/>
      <c r="VQC97" s="261"/>
      <c r="VQD97" s="273"/>
      <c r="VQE97" s="273"/>
      <c r="VQF97"/>
      <c r="VQG97" s="110"/>
      <c r="VQH97" s="91"/>
      <c r="VQI97" s="261"/>
      <c r="VQJ97" s="261"/>
      <c r="VQK97" s="261"/>
      <c r="VQL97" s="273"/>
      <c r="VQM97" s="273"/>
      <c r="VQN97"/>
      <c r="VQO97" s="110"/>
      <c r="VQP97" s="91"/>
      <c r="VQQ97" s="261"/>
      <c r="VQR97" s="261"/>
      <c r="VQS97" s="261"/>
      <c r="VQT97" s="273"/>
      <c r="VQU97" s="273"/>
      <c r="VQV97"/>
      <c r="VQW97" s="110"/>
      <c r="VQX97" s="91"/>
      <c r="VQY97" s="261"/>
      <c r="VQZ97" s="261"/>
      <c r="VRA97" s="261"/>
      <c r="VRB97" s="273"/>
      <c r="VRC97" s="273"/>
      <c r="VRD97"/>
      <c r="VRE97" s="110"/>
      <c r="VRF97" s="91"/>
      <c r="VRG97" s="261"/>
      <c r="VRH97" s="261"/>
      <c r="VRI97" s="261"/>
      <c r="VRJ97" s="273"/>
      <c r="VRK97" s="273"/>
      <c r="VRL97"/>
      <c r="VRM97" s="110"/>
      <c r="VRN97" s="91"/>
      <c r="VRO97" s="261"/>
      <c r="VRP97" s="261"/>
      <c r="VRQ97" s="261"/>
      <c r="VRR97" s="273"/>
      <c r="VRS97" s="273"/>
      <c r="VRT97"/>
      <c r="VRU97" s="110"/>
      <c r="VRV97" s="91"/>
      <c r="VRW97" s="261"/>
      <c r="VRX97" s="261"/>
      <c r="VRY97" s="261"/>
      <c r="VRZ97" s="273"/>
      <c r="VSA97" s="273"/>
      <c r="VSB97"/>
      <c r="VSC97" s="110"/>
      <c r="VSD97" s="91"/>
      <c r="VSE97" s="261"/>
      <c r="VSF97" s="261"/>
      <c r="VSG97" s="261"/>
      <c r="VSH97" s="273"/>
      <c r="VSI97" s="273"/>
      <c r="VSJ97"/>
      <c r="VSK97" s="110"/>
      <c r="VSL97" s="91"/>
      <c r="VSM97" s="261"/>
      <c r="VSN97" s="261"/>
      <c r="VSO97" s="261"/>
      <c r="VSP97" s="273"/>
      <c r="VSQ97" s="273"/>
      <c r="VSR97"/>
      <c r="VSS97" s="110"/>
      <c r="VST97" s="91"/>
      <c r="VSU97" s="261"/>
      <c r="VSV97" s="261"/>
      <c r="VSW97" s="261"/>
      <c r="VSX97" s="273"/>
      <c r="VSY97" s="273"/>
      <c r="VSZ97"/>
      <c r="VTA97" s="110"/>
      <c r="VTB97" s="91"/>
      <c r="VTC97" s="261"/>
      <c r="VTD97" s="261"/>
      <c r="VTE97" s="261"/>
      <c r="VTF97" s="273"/>
      <c r="VTG97" s="273"/>
      <c r="VTH97"/>
      <c r="VTI97" s="110"/>
      <c r="VTJ97" s="91"/>
      <c r="VTK97" s="261"/>
      <c r="VTL97" s="261"/>
      <c r="VTM97" s="261"/>
      <c r="VTN97" s="273"/>
      <c r="VTO97" s="273"/>
      <c r="VTP97"/>
      <c r="VTQ97" s="110"/>
      <c r="VTR97" s="91"/>
      <c r="VTS97" s="261"/>
      <c r="VTT97" s="261"/>
      <c r="VTU97" s="261"/>
      <c r="VTV97" s="273"/>
      <c r="VTW97" s="273"/>
      <c r="VTX97"/>
      <c r="VTY97" s="110"/>
      <c r="VTZ97" s="91"/>
      <c r="VUA97" s="261"/>
      <c r="VUB97" s="261"/>
      <c r="VUC97" s="261"/>
      <c r="VUD97" s="273"/>
      <c r="VUE97" s="273"/>
      <c r="VUF97"/>
      <c r="VUG97" s="110"/>
      <c r="VUH97" s="91"/>
      <c r="VUI97" s="261"/>
      <c r="VUJ97" s="261"/>
      <c r="VUK97" s="261"/>
      <c r="VUL97" s="273"/>
      <c r="VUM97" s="273"/>
      <c r="VUN97"/>
      <c r="VUO97" s="110"/>
      <c r="VUP97" s="91"/>
      <c r="VUQ97" s="261"/>
      <c r="VUR97" s="261"/>
      <c r="VUS97" s="261"/>
      <c r="VUT97" s="273"/>
      <c r="VUU97" s="273"/>
      <c r="VUV97"/>
      <c r="VUW97" s="110"/>
      <c r="VUX97" s="91"/>
      <c r="VUY97" s="261"/>
      <c r="VUZ97" s="261"/>
      <c r="VVA97" s="261"/>
      <c r="VVB97" s="273"/>
      <c r="VVC97" s="273"/>
      <c r="VVD97"/>
      <c r="VVE97" s="110"/>
      <c r="VVF97" s="91"/>
      <c r="VVG97" s="261"/>
      <c r="VVH97" s="261"/>
      <c r="VVI97" s="261"/>
      <c r="VVJ97" s="273"/>
      <c r="VVK97" s="273"/>
      <c r="VVL97"/>
      <c r="VVM97" s="110"/>
      <c r="VVN97" s="91"/>
      <c r="VVO97" s="261"/>
      <c r="VVP97" s="261"/>
      <c r="VVQ97" s="261"/>
      <c r="VVR97" s="273"/>
      <c r="VVS97" s="273"/>
      <c r="VVT97"/>
      <c r="VVU97" s="110"/>
      <c r="VVV97" s="91"/>
      <c r="VVW97" s="261"/>
      <c r="VVX97" s="261"/>
      <c r="VVY97" s="261"/>
      <c r="VVZ97" s="273"/>
      <c r="VWA97" s="273"/>
      <c r="VWB97"/>
      <c r="VWC97" s="110"/>
      <c r="VWD97" s="91"/>
      <c r="VWE97" s="261"/>
      <c r="VWF97" s="261"/>
      <c r="VWG97" s="261"/>
      <c r="VWH97" s="273"/>
      <c r="VWI97" s="273"/>
      <c r="VWJ97"/>
      <c r="VWK97" s="110"/>
      <c r="VWL97" s="91"/>
      <c r="VWM97" s="261"/>
      <c r="VWN97" s="261"/>
      <c r="VWO97" s="261"/>
      <c r="VWP97" s="273"/>
      <c r="VWQ97" s="273"/>
      <c r="VWR97"/>
      <c r="VWS97" s="110"/>
      <c r="VWT97" s="91"/>
      <c r="VWU97" s="261"/>
      <c r="VWV97" s="261"/>
      <c r="VWW97" s="261"/>
      <c r="VWX97" s="273"/>
      <c r="VWY97" s="273"/>
      <c r="VWZ97"/>
      <c r="VXA97" s="110"/>
      <c r="VXB97" s="91"/>
      <c r="VXC97" s="261"/>
      <c r="VXD97" s="261"/>
      <c r="VXE97" s="261"/>
      <c r="VXF97" s="273"/>
      <c r="VXG97" s="273"/>
      <c r="VXH97"/>
      <c r="VXI97" s="110"/>
      <c r="VXJ97" s="91"/>
      <c r="VXK97" s="261"/>
      <c r="VXL97" s="261"/>
      <c r="VXM97" s="261"/>
      <c r="VXN97" s="273"/>
      <c r="VXO97" s="273"/>
      <c r="VXP97"/>
      <c r="VXQ97" s="110"/>
      <c r="VXR97" s="91"/>
      <c r="VXS97" s="261"/>
      <c r="VXT97" s="261"/>
      <c r="VXU97" s="261"/>
      <c r="VXV97" s="273"/>
      <c r="VXW97" s="273"/>
      <c r="VXX97"/>
      <c r="VXY97" s="110"/>
      <c r="VXZ97" s="91"/>
      <c r="VYA97" s="261"/>
      <c r="VYB97" s="261"/>
      <c r="VYC97" s="261"/>
      <c r="VYD97" s="273"/>
      <c r="VYE97" s="273"/>
      <c r="VYF97"/>
      <c r="VYG97" s="110"/>
      <c r="VYH97" s="91"/>
      <c r="VYI97" s="261"/>
      <c r="VYJ97" s="261"/>
      <c r="VYK97" s="261"/>
      <c r="VYL97" s="273"/>
      <c r="VYM97" s="273"/>
      <c r="VYN97"/>
      <c r="VYO97" s="110"/>
      <c r="VYP97" s="91"/>
      <c r="VYQ97" s="261"/>
      <c r="VYR97" s="261"/>
      <c r="VYS97" s="261"/>
      <c r="VYT97" s="273"/>
      <c r="VYU97" s="273"/>
      <c r="VYV97"/>
      <c r="VYW97" s="110"/>
      <c r="VYX97" s="91"/>
      <c r="VYY97" s="261"/>
      <c r="VYZ97" s="261"/>
      <c r="VZA97" s="261"/>
      <c r="VZB97" s="273"/>
      <c r="VZC97" s="273"/>
      <c r="VZD97"/>
      <c r="VZE97" s="110"/>
      <c r="VZF97" s="91"/>
      <c r="VZG97" s="261"/>
      <c r="VZH97" s="261"/>
      <c r="VZI97" s="261"/>
      <c r="VZJ97" s="273"/>
      <c r="VZK97" s="273"/>
      <c r="VZL97"/>
      <c r="VZM97" s="110"/>
      <c r="VZN97" s="91"/>
      <c r="VZO97" s="261"/>
      <c r="VZP97" s="261"/>
      <c r="VZQ97" s="261"/>
      <c r="VZR97" s="273"/>
      <c r="VZS97" s="273"/>
      <c r="VZT97"/>
      <c r="VZU97" s="110"/>
      <c r="VZV97" s="91"/>
      <c r="VZW97" s="261"/>
      <c r="VZX97" s="261"/>
      <c r="VZY97" s="261"/>
      <c r="VZZ97" s="273"/>
      <c r="WAA97" s="273"/>
      <c r="WAB97"/>
      <c r="WAC97" s="110"/>
      <c r="WAD97" s="91"/>
      <c r="WAE97" s="261"/>
      <c r="WAF97" s="261"/>
      <c r="WAG97" s="261"/>
      <c r="WAH97" s="273"/>
      <c r="WAI97" s="273"/>
      <c r="WAJ97"/>
      <c r="WAK97" s="110"/>
      <c r="WAL97" s="91"/>
      <c r="WAM97" s="261"/>
      <c r="WAN97" s="261"/>
      <c r="WAO97" s="261"/>
      <c r="WAP97" s="273"/>
      <c r="WAQ97" s="273"/>
      <c r="WAR97"/>
      <c r="WAS97" s="110"/>
      <c r="WAT97" s="91"/>
      <c r="WAU97" s="261"/>
      <c r="WAV97" s="261"/>
      <c r="WAW97" s="261"/>
      <c r="WAX97" s="273"/>
      <c r="WAY97" s="273"/>
      <c r="WAZ97"/>
      <c r="WBA97" s="110"/>
      <c r="WBB97" s="91"/>
      <c r="WBC97" s="261"/>
      <c r="WBD97" s="261"/>
      <c r="WBE97" s="261"/>
      <c r="WBF97" s="273"/>
      <c r="WBG97" s="273"/>
      <c r="WBH97"/>
      <c r="WBI97" s="110"/>
      <c r="WBJ97" s="91"/>
      <c r="WBK97" s="261"/>
      <c r="WBL97" s="261"/>
      <c r="WBM97" s="261"/>
      <c r="WBN97" s="273"/>
      <c r="WBO97" s="273"/>
      <c r="WBP97"/>
      <c r="WBQ97" s="110"/>
      <c r="WBR97" s="91"/>
      <c r="WBS97" s="261"/>
      <c r="WBT97" s="261"/>
      <c r="WBU97" s="261"/>
      <c r="WBV97" s="273"/>
      <c r="WBW97" s="273"/>
      <c r="WBX97"/>
      <c r="WBY97" s="110"/>
      <c r="WBZ97" s="91"/>
      <c r="WCA97" s="261"/>
      <c r="WCB97" s="261"/>
      <c r="WCC97" s="261"/>
      <c r="WCD97" s="273"/>
      <c r="WCE97" s="273"/>
      <c r="WCF97"/>
      <c r="WCG97" s="110"/>
      <c r="WCH97" s="91"/>
      <c r="WCI97" s="261"/>
      <c r="WCJ97" s="261"/>
      <c r="WCK97" s="261"/>
      <c r="WCL97" s="273"/>
      <c r="WCM97" s="273"/>
      <c r="WCN97"/>
      <c r="WCO97" s="110"/>
      <c r="WCP97" s="91"/>
      <c r="WCQ97" s="261"/>
      <c r="WCR97" s="261"/>
      <c r="WCS97" s="261"/>
      <c r="WCT97" s="273"/>
      <c r="WCU97" s="273"/>
      <c r="WCV97"/>
      <c r="WCW97" s="110"/>
      <c r="WCX97" s="91"/>
      <c r="WCY97" s="261"/>
      <c r="WCZ97" s="261"/>
      <c r="WDA97" s="261"/>
      <c r="WDB97" s="273"/>
      <c r="WDC97" s="273"/>
      <c r="WDD97"/>
      <c r="WDE97" s="110"/>
      <c r="WDF97" s="91"/>
      <c r="WDG97" s="261"/>
      <c r="WDH97" s="261"/>
      <c r="WDI97" s="261"/>
      <c r="WDJ97" s="273"/>
      <c r="WDK97" s="273"/>
      <c r="WDL97"/>
      <c r="WDM97" s="110"/>
      <c r="WDN97" s="91"/>
      <c r="WDO97" s="261"/>
      <c r="WDP97" s="261"/>
      <c r="WDQ97" s="261"/>
      <c r="WDR97" s="273"/>
      <c r="WDS97" s="273"/>
      <c r="WDT97"/>
      <c r="WDU97" s="110"/>
      <c r="WDV97" s="91"/>
      <c r="WDW97" s="261"/>
      <c r="WDX97" s="261"/>
      <c r="WDY97" s="261"/>
      <c r="WDZ97" s="273"/>
      <c r="WEA97" s="273"/>
      <c r="WEB97"/>
      <c r="WEC97" s="110"/>
      <c r="WED97" s="91"/>
      <c r="WEE97" s="261"/>
      <c r="WEF97" s="261"/>
      <c r="WEG97" s="261"/>
      <c r="WEH97" s="273"/>
      <c r="WEI97" s="273"/>
      <c r="WEJ97"/>
      <c r="WEK97" s="110"/>
      <c r="WEL97" s="91"/>
      <c r="WEM97" s="261"/>
      <c r="WEN97" s="261"/>
      <c r="WEO97" s="261"/>
      <c r="WEP97" s="273"/>
      <c r="WEQ97" s="273"/>
      <c r="WER97"/>
      <c r="WES97" s="110"/>
      <c r="WET97" s="91"/>
      <c r="WEU97" s="261"/>
      <c r="WEV97" s="261"/>
      <c r="WEW97" s="261"/>
      <c r="WEX97" s="273"/>
      <c r="WEY97" s="273"/>
      <c r="WEZ97"/>
      <c r="WFA97" s="110"/>
      <c r="WFB97" s="91"/>
      <c r="WFC97" s="261"/>
      <c r="WFD97" s="261"/>
      <c r="WFE97" s="261"/>
      <c r="WFF97" s="273"/>
      <c r="WFG97" s="273"/>
      <c r="WFH97"/>
      <c r="WFI97" s="110"/>
      <c r="WFJ97" s="91"/>
      <c r="WFK97" s="261"/>
      <c r="WFL97" s="261"/>
      <c r="WFM97" s="261"/>
      <c r="WFN97" s="273"/>
      <c r="WFO97" s="273"/>
      <c r="WFP97"/>
      <c r="WFQ97" s="110"/>
      <c r="WFR97" s="91"/>
      <c r="WFS97" s="261"/>
      <c r="WFT97" s="261"/>
      <c r="WFU97" s="261"/>
      <c r="WFV97" s="273"/>
      <c r="WFW97" s="273"/>
      <c r="WFX97"/>
      <c r="WFY97" s="110"/>
      <c r="WFZ97" s="91"/>
      <c r="WGA97" s="261"/>
      <c r="WGB97" s="261"/>
      <c r="WGC97" s="261"/>
      <c r="WGD97" s="273"/>
      <c r="WGE97" s="273"/>
      <c r="WGF97"/>
      <c r="WGG97" s="110"/>
      <c r="WGH97" s="91"/>
      <c r="WGI97" s="261"/>
      <c r="WGJ97" s="261"/>
      <c r="WGK97" s="261"/>
      <c r="WGL97" s="273"/>
      <c r="WGM97" s="273"/>
      <c r="WGN97"/>
      <c r="WGO97" s="110"/>
      <c r="WGP97" s="91"/>
      <c r="WGQ97" s="261"/>
      <c r="WGR97" s="261"/>
      <c r="WGS97" s="261"/>
      <c r="WGT97" s="273"/>
      <c r="WGU97" s="273"/>
      <c r="WGV97"/>
      <c r="WGW97" s="110"/>
      <c r="WGX97" s="91"/>
      <c r="WGY97" s="261"/>
      <c r="WGZ97" s="261"/>
      <c r="WHA97" s="261"/>
      <c r="WHB97" s="273"/>
      <c r="WHC97" s="273"/>
      <c r="WHD97"/>
      <c r="WHE97" s="110"/>
      <c r="WHF97" s="91"/>
      <c r="WHG97" s="261"/>
      <c r="WHH97" s="261"/>
      <c r="WHI97" s="261"/>
      <c r="WHJ97" s="273"/>
      <c r="WHK97" s="273"/>
      <c r="WHL97"/>
      <c r="WHM97" s="110"/>
      <c r="WHN97" s="91"/>
      <c r="WHO97" s="261"/>
      <c r="WHP97" s="261"/>
      <c r="WHQ97" s="261"/>
      <c r="WHR97" s="273"/>
      <c r="WHS97" s="273"/>
      <c r="WHT97"/>
      <c r="WHU97" s="110"/>
      <c r="WHV97" s="91"/>
      <c r="WHW97" s="261"/>
      <c r="WHX97" s="261"/>
      <c r="WHY97" s="261"/>
      <c r="WHZ97" s="273"/>
      <c r="WIA97" s="273"/>
      <c r="WIB97"/>
      <c r="WIC97" s="110"/>
      <c r="WID97" s="91"/>
      <c r="WIE97" s="261"/>
      <c r="WIF97" s="261"/>
      <c r="WIG97" s="261"/>
      <c r="WIH97" s="273"/>
      <c r="WII97" s="273"/>
      <c r="WIJ97"/>
      <c r="WIK97" s="110"/>
      <c r="WIL97" s="91"/>
      <c r="WIM97" s="261"/>
      <c r="WIN97" s="261"/>
      <c r="WIO97" s="261"/>
      <c r="WIP97" s="273"/>
      <c r="WIQ97" s="273"/>
      <c r="WIR97"/>
      <c r="WIS97" s="110"/>
      <c r="WIT97" s="91"/>
      <c r="WIU97" s="261"/>
      <c r="WIV97" s="261"/>
      <c r="WIW97" s="261"/>
      <c r="WIX97" s="273"/>
      <c r="WIY97" s="273"/>
      <c r="WIZ97"/>
      <c r="WJA97" s="110"/>
      <c r="WJB97" s="91"/>
      <c r="WJC97" s="261"/>
      <c r="WJD97" s="261"/>
      <c r="WJE97" s="261"/>
      <c r="WJF97" s="273"/>
      <c r="WJG97" s="273"/>
      <c r="WJH97"/>
      <c r="WJI97" s="110"/>
      <c r="WJJ97" s="91"/>
      <c r="WJK97" s="261"/>
      <c r="WJL97" s="261"/>
      <c r="WJM97" s="261"/>
      <c r="WJN97" s="273"/>
      <c r="WJO97" s="273"/>
      <c r="WJP97"/>
      <c r="WJQ97" s="110"/>
      <c r="WJR97" s="91"/>
      <c r="WJS97" s="261"/>
      <c r="WJT97" s="261"/>
      <c r="WJU97" s="261"/>
      <c r="WJV97" s="273"/>
      <c r="WJW97" s="273"/>
      <c r="WJX97"/>
      <c r="WJY97" s="110"/>
      <c r="WJZ97" s="91"/>
      <c r="WKA97" s="261"/>
      <c r="WKB97" s="261"/>
      <c r="WKC97" s="261"/>
      <c r="WKD97" s="273"/>
      <c r="WKE97" s="273"/>
      <c r="WKF97"/>
      <c r="WKG97" s="110"/>
      <c r="WKH97" s="91"/>
      <c r="WKI97" s="261"/>
      <c r="WKJ97" s="261"/>
      <c r="WKK97" s="261"/>
      <c r="WKL97" s="273"/>
      <c r="WKM97" s="273"/>
      <c r="WKN97"/>
      <c r="WKO97" s="110"/>
      <c r="WKP97" s="91"/>
      <c r="WKQ97" s="261"/>
      <c r="WKR97" s="261"/>
      <c r="WKS97" s="261"/>
      <c r="WKT97" s="273"/>
      <c r="WKU97" s="273"/>
      <c r="WKV97"/>
      <c r="WKW97" s="110"/>
      <c r="WKX97" s="91"/>
      <c r="WKY97" s="261"/>
      <c r="WKZ97" s="261"/>
      <c r="WLA97" s="261"/>
      <c r="WLB97" s="273"/>
      <c r="WLC97" s="273"/>
      <c r="WLD97"/>
      <c r="WLE97" s="110"/>
      <c r="WLF97" s="91"/>
      <c r="WLG97" s="261"/>
      <c r="WLH97" s="261"/>
      <c r="WLI97" s="261"/>
      <c r="WLJ97" s="273"/>
      <c r="WLK97" s="273"/>
      <c r="WLL97"/>
      <c r="WLM97" s="110"/>
      <c r="WLN97" s="91"/>
      <c r="WLO97" s="261"/>
      <c r="WLP97" s="261"/>
      <c r="WLQ97" s="261"/>
      <c r="WLR97" s="273"/>
      <c r="WLS97" s="273"/>
      <c r="WLT97"/>
      <c r="WLU97" s="110"/>
      <c r="WLV97" s="91"/>
      <c r="WLW97" s="261"/>
      <c r="WLX97" s="261"/>
      <c r="WLY97" s="261"/>
      <c r="WLZ97" s="273"/>
      <c r="WMA97" s="273"/>
      <c r="WMB97"/>
      <c r="WMC97" s="110"/>
      <c r="WMD97" s="91"/>
      <c r="WME97" s="261"/>
      <c r="WMF97" s="261"/>
      <c r="WMG97" s="261"/>
      <c r="WMH97" s="273"/>
      <c r="WMI97" s="273"/>
      <c r="WMJ97"/>
      <c r="WMK97" s="110"/>
      <c r="WML97" s="91"/>
      <c r="WMM97" s="261"/>
      <c r="WMN97" s="261"/>
      <c r="WMO97" s="261"/>
      <c r="WMP97" s="273"/>
      <c r="WMQ97" s="273"/>
      <c r="WMR97"/>
      <c r="WMS97" s="110"/>
      <c r="WMT97" s="91"/>
      <c r="WMU97" s="261"/>
      <c r="WMV97" s="261"/>
      <c r="WMW97" s="261"/>
      <c r="WMX97" s="273"/>
      <c r="WMY97" s="273"/>
      <c r="WMZ97"/>
      <c r="WNA97" s="110"/>
      <c r="WNB97" s="91"/>
      <c r="WNC97" s="261"/>
      <c r="WND97" s="261"/>
      <c r="WNE97" s="261"/>
      <c r="WNF97" s="273"/>
      <c r="WNG97" s="273"/>
      <c r="WNH97"/>
      <c r="WNI97" s="110"/>
      <c r="WNJ97" s="91"/>
      <c r="WNK97" s="261"/>
      <c r="WNL97" s="261"/>
      <c r="WNM97" s="261"/>
      <c r="WNN97" s="273"/>
      <c r="WNO97" s="273"/>
      <c r="WNP97"/>
      <c r="WNQ97" s="110"/>
      <c r="WNR97" s="91"/>
      <c r="WNS97" s="261"/>
      <c r="WNT97" s="261"/>
      <c r="WNU97" s="261"/>
      <c r="WNV97" s="273"/>
      <c r="WNW97" s="273"/>
      <c r="WNX97"/>
      <c r="WNY97" s="110"/>
      <c r="WNZ97" s="91"/>
      <c r="WOA97" s="261"/>
      <c r="WOB97" s="261"/>
      <c r="WOC97" s="261"/>
      <c r="WOD97" s="273"/>
      <c r="WOE97" s="273"/>
      <c r="WOF97"/>
      <c r="WOG97" s="110"/>
      <c r="WOH97" s="91"/>
      <c r="WOI97" s="261"/>
      <c r="WOJ97" s="261"/>
      <c r="WOK97" s="261"/>
      <c r="WOL97" s="273"/>
      <c r="WOM97" s="273"/>
      <c r="WON97"/>
      <c r="WOO97" s="110"/>
      <c r="WOP97" s="91"/>
      <c r="WOQ97" s="261"/>
      <c r="WOR97" s="261"/>
      <c r="WOS97" s="261"/>
      <c r="WOT97" s="273"/>
      <c r="WOU97" s="273"/>
      <c r="WOV97"/>
      <c r="WOW97" s="110"/>
      <c r="WOX97" s="91"/>
      <c r="WOY97" s="261"/>
      <c r="WOZ97" s="261"/>
      <c r="WPA97" s="261"/>
      <c r="WPB97" s="273"/>
      <c r="WPC97" s="273"/>
      <c r="WPD97"/>
      <c r="WPE97" s="110"/>
      <c r="WPF97" s="91"/>
      <c r="WPG97" s="261"/>
      <c r="WPH97" s="261"/>
      <c r="WPI97" s="261"/>
      <c r="WPJ97" s="273"/>
      <c r="WPK97" s="273"/>
      <c r="WPL97"/>
      <c r="WPM97" s="110"/>
      <c r="WPN97" s="91"/>
      <c r="WPO97" s="261"/>
      <c r="WPP97" s="261"/>
      <c r="WPQ97" s="261"/>
      <c r="WPR97" s="273"/>
      <c r="WPS97" s="273"/>
      <c r="WPT97"/>
      <c r="WPU97" s="110"/>
      <c r="WPV97" s="91"/>
      <c r="WPW97" s="261"/>
      <c r="WPX97" s="261"/>
      <c r="WPY97" s="261"/>
      <c r="WPZ97" s="273"/>
      <c r="WQA97" s="273"/>
      <c r="WQB97"/>
      <c r="WQC97" s="110"/>
      <c r="WQD97" s="91"/>
      <c r="WQE97" s="261"/>
      <c r="WQF97" s="261"/>
      <c r="WQG97" s="261"/>
      <c r="WQH97" s="273"/>
      <c r="WQI97" s="273"/>
      <c r="WQJ97"/>
      <c r="WQK97" s="110"/>
      <c r="WQL97" s="91"/>
      <c r="WQM97" s="261"/>
      <c r="WQN97" s="261"/>
      <c r="WQO97" s="261"/>
      <c r="WQP97" s="273"/>
      <c r="WQQ97" s="273"/>
      <c r="WQR97"/>
      <c r="WQS97" s="110"/>
      <c r="WQT97" s="91"/>
      <c r="WQU97" s="261"/>
      <c r="WQV97" s="261"/>
      <c r="WQW97" s="261"/>
      <c r="WQX97" s="273"/>
      <c r="WQY97" s="273"/>
      <c r="WQZ97"/>
      <c r="WRA97" s="110"/>
      <c r="WRB97" s="91"/>
      <c r="WRC97" s="261"/>
      <c r="WRD97" s="261"/>
      <c r="WRE97" s="261"/>
      <c r="WRF97" s="273"/>
      <c r="WRG97" s="273"/>
      <c r="WRH97"/>
      <c r="WRI97" s="110"/>
      <c r="WRJ97" s="91"/>
      <c r="WRK97" s="261"/>
      <c r="WRL97" s="261"/>
      <c r="WRM97" s="261"/>
      <c r="WRN97" s="273"/>
      <c r="WRO97" s="273"/>
      <c r="WRP97"/>
      <c r="WRQ97" s="110"/>
      <c r="WRR97" s="91"/>
      <c r="WRS97" s="261"/>
      <c r="WRT97" s="261"/>
      <c r="WRU97" s="261"/>
      <c r="WRV97" s="273"/>
      <c r="WRW97" s="273"/>
      <c r="WRX97"/>
      <c r="WRY97" s="110"/>
      <c r="WRZ97" s="91"/>
      <c r="WSA97" s="261"/>
      <c r="WSB97" s="261"/>
      <c r="WSC97" s="261"/>
      <c r="WSD97" s="273"/>
      <c r="WSE97" s="273"/>
      <c r="WSF97"/>
      <c r="WSG97" s="110"/>
      <c r="WSH97" s="91"/>
      <c r="WSI97" s="261"/>
      <c r="WSJ97" s="261"/>
      <c r="WSK97" s="261"/>
      <c r="WSL97" s="273"/>
      <c r="WSM97" s="273"/>
      <c r="WSN97"/>
      <c r="WSO97" s="110"/>
      <c r="WSP97" s="91"/>
      <c r="WSQ97" s="261"/>
      <c r="WSR97" s="261"/>
      <c r="WSS97" s="261"/>
      <c r="WST97" s="273"/>
      <c r="WSU97" s="273"/>
      <c r="WSV97"/>
      <c r="WSW97" s="110"/>
      <c r="WSX97" s="91"/>
      <c r="WSY97" s="261"/>
      <c r="WSZ97" s="261"/>
      <c r="WTA97" s="261"/>
      <c r="WTB97" s="273"/>
      <c r="WTC97" s="273"/>
      <c r="WTD97"/>
      <c r="WTE97" s="110"/>
      <c r="WTF97" s="91"/>
      <c r="WTG97" s="261"/>
      <c r="WTH97" s="261"/>
      <c r="WTI97" s="261"/>
      <c r="WTJ97" s="273"/>
      <c r="WTK97" s="273"/>
      <c r="WTL97"/>
      <c r="WTM97" s="110"/>
      <c r="WTN97" s="91"/>
      <c r="WTO97" s="261"/>
      <c r="WTP97" s="261"/>
      <c r="WTQ97" s="261"/>
      <c r="WTR97" s="273"/>
      <c r="WTS97" s="273"/>
      <c r="WTT97"/>
      <c r="WTU97" s="110"/>
      <c r="WTV97" s="91"/>
      <c r="WTW97" s="261"/>
      <c r="WTX97" s="261"/>
      <c r="WTY97" s="261"/>
      <c r="WTZ97" s="273"/>
      <c r="WUA97" s="273"/>
      <c r="WUB97"/>
      <c r="WUC97" s="110"/>
      <c r="WUD97" s="91"/>
      <c r="WUE97" s="261"/>
      <c r="WUF97" s="261"/>
      <c r="WUG97" s="261"/>
      <c r="WUH97" s="273"/>
      <c r="WUI97" s="273"/>
      <c r="WUJ97"/>
      <c r="WUK97" s="110"/>
      <c r="WUL97" s="91"/>
      <c r="WUM97" s="261"/>
      <c r="WUN97" s="261"/>
      <c r="WUO97" s="261"/>
      <c r="WUP97" s="273"/>
      <c r="WUQ97" s="273"/>
      <c r="WUR97"/>
      <c r="WUS97" s="110"/>
      <c r="WUT97" s="91"/>
      <c r="WUU97" s="261"/>
      <c r="WUV97" s="261"/>
      <c r="WUW97" s="261"/>
      <c r="WUX97" s="273"/>
      <c r="WUY97" s="273"/>
      <c r="WUZ97"/>
      <c r="WVA97" s="110"/>
      <c r="WVB97" s="91"/>
      <c r="WVC97" s="261"/>
      <c r="WVD97" s="261"/>
      <c r="WVE97" s="261"/>
      <c r="WVF97" s="273"/>
      <c r="WVG97" s="273"/>
      <c r="WVH97"/>
      <c r="WVI97" s="110"/>
      <c r="WVJ97" s="91"/>
      <c r="WVK97" s="261"/>
      <c r="WVL97" s="261"/>
      <c r="WVM97" s="261"/>
      <c r="WVN97" s="273"/>
      <c r="WVO97" s="273"/>
      <c r="WVP97"/>
      <c r="WVQ97" s="110"/>
      <c r="WVR97" s="91"/>
      <c r="WVS97" s="261"/>
      <c r="WVT97" s="261"/>
      <c r="WVU97" s="261"/>
      <c r="WVV97" s="273"/>
      <c r="WVW97" s="273"/>
      <c r="WVX97"/>
      <c r="WVY97" s="110"/>
      <c r="WVZ97" s="91"/>
      <c r="WWA97" s="261"/>
      <c r="WWB97" s="261"/>
      <c r="WWC97" s="261"/>
      <c r="WWD97" s="273"/>
      <c r="WWE97" s="273"/>
      <c r="WWF97"/>
      <c r="WWG97" s="110"/>
      <c r="WWH97" s="91"/>
      <c r="WWI97" s="261"/>
      <c r="WWJ97" s="261"/>
      <c r="WWK97" s="261"/>
      <c r="WWL97" s="273"/>
      <c r="WWM97" s="273"/>
      <c r="WWN97"/>
      <c r="WWO97" s="110"/>
      <c r="WWP97" s="91"/>
      <c r="WWQ97" s="261"/>
      <c r="WWR97" s="261"/>
      <c r="WWS97" s="261"/>
      <c r="WWT97" s="273"/>
      <c r="WWU97" s="273"/>
      <c r="WWV97"/>
      <c r="WWW97" s="110"/>
      <c r="WWX97" s="91"/>
      <c r="WWY97" s="261"/>
      <c r="WWZ97" s="261"/>
      <c r="WXA97" s="261"/>
      <c r="WXB97" s="273"/>
      <c r="WXC97" s="273"/>
      <c r="WXD97"/>
      <c r="WXE97" s="110"/>
      <c r="WXF97" s="91"/>
      <c r="WXG97" s="261"/>
      <c r="WXH97" s="261"/>
      <c r="WXI97" s="261"/>
      <c r="WXJ97" s="273"/>
      <c r="WXK97" s="273"/>
      <c r="WXL97"/>
      <c r="WXM97" s="110"/>
      <c r="WXN97" s="91"/>
      <c r="WXO97" s="261"/>
      <c r="WXP97" s="261"/>
      <c r="WXQ97" s="261"/>
      <c r="WXR97" s="273"/>
      <c r="WXS97" s="273"/>
      <c r="WXT97"/>
      <c r="WXU97" s="110"/>
      <c r="WXV97" s="91"/>
      <c r="WXW97" s="261"/>
      <c r="WXX97" s="261"/>
      <c r="WXY97" s="261"/>
      <c r="WXZ97" s="273"/>
      <c r="WYA97" s="273"/>
      <c r="WYB97"/>
      <c r="WYC97" s="110"/>
      <c r="WYD97" s="91"/>
      <c r="WYE97" s="261"/>
      <c r="WYF97" s="261"/>
      <c r="WYG97" s="261"/>
      <c r="WYH97" s="273"/>
      <c r="WYI97" s="273"/>
      <c r="WYJ97"/>
      <c r="WYK97" s="110"/>
      <c r="WYL97" s="91"/>
      <c r="WYM97" s="261"/>
      <c r="WYN97" s="261"/>
      <c r="WYO97" s="261"/>
      <c r="WYP97" s="273"/>
      <c r="WYQ97" s="273"/>
      <c r="WYR97"/>
      <c r="WYS97" s="110"/>
      <c r="WYT97" s="91"/>
      <c r="WYU97" s="261"/>
      <c r="WYV97" s="261"/>
      <c r="WYW97" s="261"/>
      <c r="WYX97" s="273"/>
      <c r="WYY97" s="273"/>
      <c r="WYZ97"/>
      <c r="WZA97" s="110"/>
      <c r="WZB97" s="91"/>
      <c r="WZC97" s="261"/>
      <c r="WZD97" s="261"/>
      <c r="WZE97" s="261"/>
      <c r="WZF97" s="273"/>
      <c r="WZG97" s="273"/>
      <c r="WZH97"/>
      <c r="WZI97" s="110"/>
      <c r="WZJ97" s="91"/>
      <c r="WZK97" s="261"/>
      <c r="WZL97" s="261"/>
      <c r="WZM97" s="261"/>
      <c r="WZN97" s="273"/>
      <c r="WZO97" s="273"/>
      <c r="WZP97"/>
      <c r="WZQ97" s="110"/>
      <c r="WZR97" s="91"/>
      <c r="WZS97" s="261"/>
      <c r="WZT97" s="261"/>
      <c r="WZU97" s="261"/>
      <c r="WZV97" s="273"/>
      <c r="WZW97" s="273"/>
      <c r="WZX97"/>
      <c r="WZY97" s="110"/>
      <c r="WZZ97" s="91"/>
      <c r="XAA97" s="261"/>
      <c r="XAB97" s="261"/>
      <c r="XAC97" s="261"/>
      <c r="XAD97" s="273"/>
      <c r="XAE97" s="273"/>
      <c r="XAF97"/>
      <c r="XAG97" s="110"/>
      <c r="XAH97" s="91"/>
      <c r="XAI97" s="261"/>
      <c r="XAJ97" s="261"/>
      <c r="XAK97" s="261"/>
      <c r="XAL97" s="273"/>
      <c r="XAM97" s="273"/>
      <c r="XAN97"/>
      <c r="XAO97" s="110"/>
      <c r="XAP97" s="91"/>
      <c r="XAQ97" s="261"/>
      <c r="XAR97" s="261"/>
      <c r="XAS97" s="261"/>
      <c r="XAT97" s="273"/>
      <c r="XAU97" s="273"/>
      <c r="XAV97"/>
      <c r="XAW97" s="110"/>
      <c r="XAX97" s="91"/>
      <c r="XAY97" s="261"/>
      <c r="XAZ97" s="261"/>
      <c r="XBA97" s="261"/>
      <c r="XBB97" s="273"/>
      <c r="XBC97" s="273"/>
      <c r="XBD97"/>
      <c r="XBE97" s="110"/>
      <c r="XBF97" s="91"/>
      <c r="XBG97" s="261"/>
      <c r="XBH97" s="261"/>
      <c r="XBI97" s="261"/>
      <c r="XBJ97" s="273"/>
      <c r="XBK97" s="273"/>
      <c r="XBL97"/>
      <c r="XBM97" s="110"/>
      <c r="XBN97" s="91"/>
      <c r="XBO97" s="261"/>
      <c r="XBP97" s="261"/>
      <c r="XBQ97" s="261"/>
      <c r="XBR97" s="273"/>
      <c r="XBS97" s="273"/>
      <c r="XBT97"/>
      <c r="XBU97" s="110"/>
      <c r="XBV97" s="91"/>
      <c r="XBW97" s="261"/>
      <c r="XBX97" s="261"/>
      <c r="XBY97" s="261"/>
      <c r="XBZ97" s="273"/>
      <c r="XCA97" s="273"/>
      <c r="XCB97"/>
      <c r="XCC97" s="110"/>
      <c r="XCD97" s="91"/>
      <c r="XCE97" s="261"/>
      <c r="XCF97" s="261"/>
      <c r="XCG97" s="261"/>
      <c r="XCH97" s="273"/>
      <c r="XCI97" s="273"/>
      <c r="XCJ97"/>
      <c r="XCK97" s="110"/>
      <c r="XCL97" s="91"/>
      <c r="XCM97" s="261"/>
      <c r="XCN97" s="261"/>
      <c r="XCO97" s="261"/>
      <c r="XCP97" s="273"/>
      <c r="XCQ97" s="273"/>
      <c r="XCR97"/>
      <c r="XCS97" s="110"/>
      <c r="XCT97" s="91"/>
      <c r="XCU97" s="261"/>
      <c r="XCV97" s="261"/>
      <c r="XCW97" s="261"/>
      <c r="XCX97" s="273"/>
      <c r="XCY97" s="273"/>
      <c r="XCZ97"/>
      <c r="XDA97" s="110"/>
      <c r="XDB97" s="91"/>
      <c r="XDC97" s="261"/>
      <c r="XDD97" s="261"/>
      <c r="XDE97" s="261"/>
      <c r="XDF97" s="273"/>
      <c r="XDG97" s="273"/>
      <c r="XDH97"/>
      <c r="XDI97" s="110"/>
      <c r="XDJ97" s="91"/>
      <c r="XDK97" s="261"/>
      <c r="XDL97" s="261"/>
      <c r="XDM97" s="261"/>
      <c r="XDN97" s="273"/>
      <c r="XDO97" s="273"/>
      <c r="XDP97"/>
      <c r="XDQ97" s="110"/>
      <c r="XDR97" s="91"/>
      <c r="XDS97" s="261"/>
      <c r="XDT97" s="261"/>
      <c r="XDU97" s="261"/>
      <c r="XDV97" s="273"/>
      <c r="XDW97" s="273"/>
      <c r="XDX97"/>
      <c r="XDY97" s="110"/>
      <c r="XDZ97" s="91"/>
      <c r="XEA97" s="261"/>
      <c r="XEB97" s="261"/>
      <c r="XEC97" s="261"/>
      <c r="XED97" s="273"/>
      <c r="XEE97" s="273"/>
      <c r="XEF97"/>
      <c r="XEG97" s="110"/>
      <c r="XEH97" s="91"/>
      <c r="XEI97" s="261"/>
      <c r="XEJ97" s="261"/>
      <c r="XEK97" s="261"/>
      <c r="XEL97" s="273"/>
      <c r="XEM97" s="273"/>
      <c r="XEN97"/>
      <c r="XEO97" s="110"/>
      <c r="XEP97" s="91"/>
      <c r="XEQ97" s="261"/>
      <c r="XER97" s="261"/>
      <c r="XES97" s="261"/>
      <c r="XET97" s="273"/>
      <c r="XEU97" s="273"/>
      <c r="XEV97"/>
      <c r="XEW97" s="110"/>
      <c r="XEX97" s="91"/>
      <c r="XEY97" s="261"/>
      <c r="XEZ97" s="261"/>
      <c r="XFA97" s="261"/>
      <c r="XFB97" s="273"/>
      <c r="XFC97" s="273"/>
      <c r="XFD97"/>
    </row>
    <row r="98" spans="1:16384" x14ac:dyDescent="0.25">
      <c r="A98" s="110"/>
      <c r="B98" s="91" t="s">
        <v>708</v>
      </c>
      <c r="C98" s="261">
        <v>658</v>
      </c>
      <c r="D98" s="261">
        <v>59.82</v>
      </c>
      <c r="E98" s="261">
        <v>598.17999999999995</v>
      </c>
      <c r="F98" s="273" t="s">
        <v>109</v>
      </c>
      <c r="G98" s="273" t="s">
        <v>710</v>
      </c>
      <c r="H98" t="s">
        <v>358</v>
      </c>
    </row>
    <row r="99" spans="1:16384" s="95" customFormat="1" x14ac:dyDescent="0.25">
      <c r="A99" s="110"/>
      <c r="B99" s="91" t="s">
        <v>652</v>
      </c>
      <c r="C99" s="261">
        <v>2671.86</v>
      </c>
      <c r="D99" s="261">
        <v>242.9</v>
      </c>
      <c r="E99" s="261">
        <v>2428.96</v>
      </c>
      <c r="F99" s="273" t="s">
        <v>109</v>
      </c>
      <c r="G99" s="273" t="s">
        <v>711</v>
      </c>
      <c r="H99" t="s">
        <v>358</v>
      </c>
    </row>
    <row r="100" spans="1:16384" x14ac:dyDescent="0.25">
      <c r="A100" s="110"/>
      <c r="B100" s="91" t="s">
        <v>653</v>
      </c>
      <c r="C100" s="261">
        <v>739</v>
      </c>
      <c r="D100" s="261">
        <v>67.180000000000007</v>
      </c>
      <c r="E100" s="261">
        <v>671.82</v>
      </c>
      <c r="F100" s="273" t="s">
        <v>109</v>
      </c>
      <c r="G100" s="273" t="s">
        <v>712</v>
      </c>
      <c r="H100" t="s">
        <v>358</v>
      </c>
    </row>
    <row r="101" spans="1:16384" x14ac:dyDescent="0.25">
      <c r="A101" s="110"/>
      <c r="B101" s="91" t="s">
        <v>654</v>
      </c>
      <c r="C101" s="261">
        <v>1780</v>
      </c>
      <c r="D101" s="261">
        <v>161.82</v>
      </c>
      <c r="E101" s="261">
        <v>1618.18</v>
      </c>
      <c r="F101" s="273" t="s">
        <v>109</v>
      </c>
      <c r="G101" s="273" t="s">
        <v>713</v>
      </c>
      <c r="H101" t="s">
        <v>358</v>
      </c>
    </row>
    <row r="102" spans="1:16384" x14ac:dyDescent="0.25">
      <c r="A102" s="110"/>
      <c r="B102" s="91" t="s">
        <v>714</v>
      </c>
      <c r="C102" s="261">
        <v>2391.6</v>
      </c>
      <c r="D102" s="261">
        <v>217.42</v>
      </c>
      <c r="E102" s="261">
        <v>2174.1799999999998</v>
      </c>
      <c r="F102" s="273" t="s">
        <v>109</v>
      </c>
      <c r="G102" s="273" t="s">
        <v>715</v>
      </c>
      <c r="H102" t="s">
        <v>358</v>
      </c>
    </row>
    <row r="103" spans="1:16384" x14ac:dyDescent="0.25">
      <c r="A103" s="110"/>
      <c r="B103" s="91" t="s">
        <v>714</v>
      </c>
      <c r="C103" s="261">
        <v>3464.44</v>
      </c>
      <c r="D103" s="261">
        <v>314.95</v>
      </c>
      <c r="E103" s="261">
        <v>3149.49</v>
      </c>
      <c r="F103" s="273" t="s">
        <v>109</v>
      </c>
      <c r="G103" s="273" t="s">
        <v>716</v>
      </c>
      <c r="H103" t="s">
        <v>358</v>
      </c>
    </row>
    <row r="104" spans="1:16384" x14ac:dyDescent="0.25">
      <c r="A104" s="110"/>
      <c r="B104" s="91" t="s">
        <v>717</v>
      </c>
      <c r="C104" s="261">
        <v>1579</v>
      </c>
      <c r="D104" s="261">
        <v>143.55000000000001</v>
      </c>
      <c r="E104" s="261">
        <v>1435.45</v>
      </c>
      <c r="F104" s="273" t="s">
        <v>109</v>
      </c>
      <c r="G104" s="273" t="s">
        <v>718</v>
      </c>
      <c r="H104" t="s">
        <v>358</v>
      </c>
    </row>
    <row r="105" spans="1:16384" x14ac:dyDescent="0.25">
      <c r="A105" s="110"/>
      <c r="B105" s="91" t="s">
        <v>657</v>
      </c>
      <c r="C105" s="261">
        <v>1836.78</v>
      </c>
      <c r="D105" s="261">
        <v>166.98</v>
      </c>
      <c r="E105" s="261">
        <v>1669.8</v>
      </c>
      <c r="F105" s="273" t="s">
        <v>109</v>
      </c>
      <c r="G105" s="273" t="s">
        <v>719</v>
      </c>
      <c r="H105" t="s">
        <v>358</v>
      </c>
    </row>
    <row r="106" spans="1:16384" x14ac:dyDescent="0.25">
      <c r="A106" s="110"/>
      <c r="B106" s="91" t="s">
        <v>660</v>
      </c>
      <c r="C106" s="261">
        <v>1735.82</v>
      </c>
      <c r="D106" s="261">
        <v>157.80000000000001</v>
      </c>
      <c r="E106" s="261">
        <v>1578.02</v>
      </c>
      <c r="F106" s="273" t="s">
        <v>109</v>
      </c>
      <c r="G106" s="273" t="s">
        <v>720</v>
      </c>
      <c r="H106" t="s">
        <v>358</v>
      </c>
    </row>
    <row r="107" spans="1:16384" s="111" customFormat="1" x14ac:dyDescent="0.25">
      <c r="A107" s="110"/>
      <c r="B107" s="91" t="s">
        <v>661</v>
      </c>
      <c r="C107" s="261">
        <v>1849</v>
      </c>
      <c r="D107" s="261">
        <v>168.09</v>
      </c>
      <c r="E107" s="261">
        <v>1680.91</v>
      </c>
      <c r="F107" s="273" t="s">
        <v>109</v>
      </c>
      <c r="G107" s="273" t="s">
        <v>721</v>
      </c>
      <c r="H107" t="s">
        <v>358</v>
      </c>
    </row>
    <row r="108" spans="1:16384" x14ac:dyDescent="0.25">
      <c r="A108" s="110"/>
      <c r="B108" s="91" t="s">
        <v>662</v>
      </c>
      <c r="C108" s="261">
        <v>2171.86</v>
      </c>
      <c r="D108" s="261">
        <v>197.44</v>
      </c>
      <c r="E108" s="261">
        <v>1974.42</v>
      </c>
      <c r="F108" s="273" t="s">
        <v>109</v>
      </c>
      <c r="G108" s="273" t="s">
        <v>722</v>
      </c>
      <c r="H108" t="s">
        <v>358</v>
      </c>
    </row>
    <row r="109" spans="1:16384" x14ac:dyDescent="0.25">
      <c r="B109" s="91" t="s">
        <v>662</v>
      </c>
      <c r="C109" s="261">
        <v>350</v>
      </c>
      <c r="D109" s="261">
        <v>31.82</v>
      </c>
      <c r="E109" s="261">
        <v>318.18</v>
      </c>
      <c r="F109" s="273" t="s">
        <v>109</v>
      </c>
      <c r="G109" s="273" t="s">
        <v>723</v>
      </c>
      <c r="H109" t="s">
        <v>358</v>
      </c>
    </row>
    <row r="110" spans="1:16384" x14ac:dyDescent="0.25">
      <c r="B110" s="91" t="s">
        <v>662</v>
      </c>
      <c r="C110" s="261">
        <v>1900</v>
      </c>
      <c r="D110" s="261">
        <v>172.73</v>
      </c>
      <c r="E110" s="261">
        <v>1727.27</v>
      </c>
      <c r="F110" s="273" t="s">
        <v>109</v>
      </c>
      <c r="G110" s="273" t="s">
        <v>724</v>
      </c>
      <c r="H110" t="s">
        <v>358</v>
      </c>
    </row>
    <row r="111" spans="1:16384" x14ac:dyDescent="0.25">
      <c r="B111" s="91" t="s">
        <v>662</v>
      </c>
      <c r="C111" s="261">
        <v>70</v>
      </c>
      <c r="D111" s="261">
        <v>6.36</v>
      </c>
      <c r="E111" s="261">
        <v>63.64</v>
      </c>
      <c r="F111" s="273" t="s">
        <v>109</v>
      </c>
      <c r="G111" s="273" t="s">
        <v>725</v>
      </c>
      <c r="H111" t="s">
        <v>358</v>
      </c>
    </row>
    <row r="112" spans="1:16384" x14ac:dyDescent="0.25">
      <c r="A112" s="110"/>
      <c r="B112" s="91" t="s">
        <v>665</v>
      </c>
      <c r="C112" s="261">
        <v>2391.08</v>
      </c>
      <c r="D112" s="261">
        <v>217.37</v>
      </c>
      <c r="E112" s="261">
        <v>2173.71</v>
      </c>
      <c r="F112" s="273" t="s">
        <v>109</v>
      </c>
      <c r="G112" s="273" t="s">
        <v>726</v>
      </c>
      <c r="H112" t="s">
        <v>358</v>
      </c>
    </row>
    <row r="113" spans="1:16384" x14ac:dyDescent="0.25">
      <c r="A113" s="110"/>
      <c r="B113" s="91" t="s">
        <v>665</v>
      </c>
      <c r="C113" s="261">
        <v>2700</v>
      </c>
      <c r="D113" s="261">
        <v>245.45</v>
      </c>
      <c r="E113" s="261">
        <v>2454.5500000000002</v>
      </c>
      <c r="F113" s="273" t="s">
        <v>109</v>
      </c>
      <c r="G113" s="273" t="s">
        <v>727</v>
      </c>
      <c r="H113" t="s">
        <v>358</v>
      </c>
    </row>
    <row r="114" spans="1:16384" s="171" customFormat="1" x14ac:dyDescent="0.25">
      <c r="A114" s="110"/>
      <c r="B114" s="91" t="s">
        <v>665</v>
      </c>
      <c r="C114" s="261">
        <v>2899.06</v>
      </c>
      <c r="D114" s="261">
        <v>263.55</v>
      </c>
      <c r="E114" s="261">
        <v>2635.51</v>
      </c>
      <c r="F114" s="273" t="s">
        <v>109</v>
      </c>
      <c r="G114" s="273" t="s">
        <v>728</v>
      </c>
      <c r="H114" t="s">
        <v>358</v>
      </c>
    </row>
    <row r="115" spans="1:16384" x14ac:dyDescent="0.25">
      <c r="A115" s="172"/>
      <c r="B115" s="91" t="s">
        <v>667</v>
      </c>
      <c r="C115" s="261">
        <v>2224</v>
      </c>
      <c r="D115" s="261">
        <v>202.18</v>
      </c>
      <c r="E115" s="261">
        <v>2021.82</v>
      </c>
      <c r="F115" s="273" t="s">
        <v>109</v>
      </c>
      <c r="G115" s="273" t="s">
        <v>729</v>
      </c>
      <c r="H115" t="s">
        <v>358</v>
      </c>
    </row>
    <row r="116" spans="1:16384" x14ac:dyDescent="0.25">
      <c r="A116" s="110"/>
      <c r="B116" s="91" t="s">
        <v>667</v>
      </c>
      <c r="C116" s="261">
        <v>200</v>
      </c>
      <c r="D116" s="261">
        <v>18.18</v>
      </c>
      <c r="E116" s="261">
        <v>181.82</v>
      </c>
      <c r="F116" s="273" t="s">
        <v>109</v>
      </c>
      <c r="G116" s="273" t="s">
        <v>730</v>
      </c>
      <c r="H116" t="s">
        <v>358</v>
      </c>
    </row>
    <row r="117" spans="1:16384" x14ac:dyDescent="0.25">
      <c r="B117" s="91" t="s">
        <v>669</v>
      </c>
      <c r="C117" s="261">
        <v>2319.33</v>
      </c>
      <c r="D117" s="261">
        <v>210.85</v>
      </c>
      <c r="E117" s="261">
        <v>2108.48</v>
      </c>
      <c r="F117" s="273" t="s">
        <v>109</v>
      </c>
      <c r="G117" s="273" t="s">
        <v>731</v>
      </c>
      <c r="H117" t="s">
        <v>358</v>
      </c>
    </row>
    <row r="118" spans="1:16384" x14ac:dyDescent="0.25">
      <c r="B118" s="91" t="s">
        <v>732</v>
      </c>
      <c r="C118" s="261">
        <v>1234.92</v>
      </c>
      <c r="D118" s="261">
        <v>112.27</v>
      </c>
      <c r="E118" s="261">
        <v>1122.6500000000001</v>
      </c>
      <c r="F118" s="273" t="s">
        <v>109</v>
      </c>
      <c r="G118" s="273" t="s">
        <v>733</v>
      </c>
      <c r="H118" t="s">
        <v>358</v>
      </c>
    </row>
    <row r="119" spans="1:16384" x14ac:dyDescent="0.25">
      <c r="B119" s="91" t="s">
        <v>671</v>
      </c>
      <c r="C119" s="261">
        <v>300</v>
      </c>
      <c r="D119" s="261">
        <v>27.27</v>
      </c>
      <c r="E119" s="261">
        <v>272.73</v>
      </c>
      <c r="F119" s="273" t="s">
        <v>109</v>
      </c>
      <c r="G119" s="273" t="s">
        <v>734</v>
      </c>
      <c r="H119" t="s">
        <v>347</v>
      </c>
    </row>
    <row r="120" spans="1:16384" x14ac:dyDescent="0.25">
      <c r="B120" s="91" t="s">
        <v>671</v>
      </c>
      <c r="C120" s="261">
        <v>355</v>
      </c>
      <c r="D120" s="261">
        <v>32.270000000000003</v>
      </c>
      <c r="E120" s="261">
        <v>322.73</v>
      </c>
      <c r="F120" s="273" t="s">
        <v>109</v>
      </c>
      <c r="G120" s="273" t="s">
        <v>735</v>
      </c>
      <c r="H120" t="s">
        <v>358</v>
      </c>
    </row>
    <row r="121" spans="1:16384" x14ac:dyDescent="0.25">
      <c r="B121" s="91" t="s">
        <v>736</v>
      </c>
      <c r="C121" s="261">
        <v>1293.72</v>
      </c>
      <c r="D121" s="261">
        <v>117.61</v>
      </c>
      <c r="E121" s="261">
        <v>1176.1099999999999</v>
      </c>
      <c r="F121" s="273" t="s">
        <v>109</v>
      </c>
      <c r="G121" s="273" t="s">
        <v>737</v>
      </c>
      <c r="H121" t="s">
        <v>358</v>
      </c>
    </row>
    <row r="122" spans="1:16384" x14ac:dyDescent="0.25">
      <c r="B122" s="91" t="s">
        <v>736</v>
      </c>
      <c r="C122" s="261">
        <v>156</v>
      </c>
      <c r="D122" s="261">
        <v>14.18</v>
      </c>
      <c r="E122" s="261">
        <v>141.82</v>
      </c>
      <c r="F122" s="273" t="s">
        <v>109</v>
      </c>
      <c r="G122" s="273" t="s">
        <v>738</v>
      </c>
      <c r="H122" t="s">
        <v>358</v>
      </c>
    </row>
    <row r="123" spans="1:16384" x14ac:dyDescent="0.25">
      <c r="B123" s="91" t="s">
        <v>736</v>
      </c>
      <c r="C123" s="261">
        <v>1900</v>
      </c>
      <c r="D123" s="261">
        <v>172.73</v>
      </c>
      <c r="E123" s="261">
        <v>1727.27</v>
      </c>
      <c r="F123" s="273" t="s">
        <v>109</v>
      </c>
      <c r="G123" s="273" t="s">
        <v>739</v>
      </c>
      <c r="H123" t="s">
        <v>358</v>
      </c>
    </row>
    <row r="124" spans="1:16384" x14ac:dyDescent="0.25">
      <c r="B124" s="91" t="s">
        <v>672</v>
      </c>
      <c r="C124" s="261">
        <v>790</v>
      </c>
      <c r="D124" s="261">
        <v>71.819999999999993</v>
      </c>
      <c r="E124" s="261">
        <v>718.18</v>
      </c>
      <c r="F124" s="273" t="s">
        <v>109</v>
      </c>
      <c r="G124" s="273" t="s">
        <v>740</v>
      </c>
      <c r="H124" t="s">
        <v>347</v>
      </c>
    </row>
    <row r="125" spans="1:16384" x14ac:dyDescent="0.25">
      <c r="A125" s="110"/>
      <c r="B125" s="91" t="s">
        <v>672</v>
      </c>
      <c r="C125" s="261">
        <v>478</v>
      </c>
      <c r="D125" s="261">
        <v>43.45</v>
      </c>
      <c r="E125" s="261">
        <v>434.55</v>
      </c>
      <c r="F125" s="273" t="s">
        <v>109</v>
      </c>
      <c r="G125" s="273" t="s">
        <v>741</v>
      </c>
      <c r="H125" t="s">
        <v>358</v>
      </c>
      <c r="I125" s="110"/>
      <c r="J125" s="91"/>
      <c r="K125" s="261"/>
      <c r="L125" s="261"/>
      <c r="M125" s="261"/>
      <c r="N125" s="273"/>
      <c r="O125" s="273"/>
      <c r="P125"/>
      <c r="Q125" s="110"/>
      <c r="R125" s="91"/>
      <c r="S125" s="261"/>
      <c r="T125" s="261"/>
      <c r="U125" s="261"/>
      <c r="V125" s="273"/>
      <c r="W125" s="273"/>
      <c r="X125"/>
      <c r="Y125" s="110"/>
      <c r="Z125" s="91"/>
      <c r="AA125" s="261"/>
      <c r="AB125" s="261"/>
      <c r="AC125" s="261"/>
      <c r="AD125" s="273"/>
      <c r="AE125" s="273"/>
      <c r="AF125"/>
      <c r="AG125" s="110"/>
      <c r="AH125" s="91"/>
      <c r="AI125" s="261"/>
      <c r="AJ125" s="261"/>
      <c r="AK125" s="261"/>
      <c r="AL125" s="273"/>
      <c r="AM125" s="273"/>
      <c r="AN125"/>
      <c r="AO125" s="110"/>
      <c r="AP125" s="91"/>
      <c r="AQ125" s="261"/>
      <c r="AR125" s="261"/>
      <c r="AS125" s="261"/>
      <c r="AT125" s="273"/>
      <c r="AU125" s="273"/>
      <c r="AV125"/>
      <c r="AW125" s="110"/>
      <c r="AX125" s="91"/>
      <c r="AY125" s="261"/>
      <c r="AZ125" s="261"/>
      <c r="BA125" s="261"/>
      <c r="BB125" s="273"/>
      <c r="BC125" s="273"/>
      <c r="BD125"/>
      <c r="BE125" s="110"/>
      <c r="BF125" s="91"/>
      <c r="BG125" s="261"/>
      <c r="BH125" s="261"/>
      <c r="BI125" s="261"/>
      <c r="BJ125" s="273"/>
      <c r="BK125" s="273"/>
      <c r="BL125"/>
      <c r="BM125" s="110"/>
      <c r="BN125" s="91"/>
      <c r="BO125" s="261"/>
      <c r="BP125" s="261"/>
      <c r="BQ125" s="261"/>
      <c r="BR125" s="273"/>
      <c r="BS125" s="273"/>
      <c r="BT125"/>
      <c r="BU125" s="110"/>
      <c r="BV125" s="91"/>
      <c r="BW125" s="261"/>
      <c r="BX125" s="261"/>
      <c r="BY125" s="261"/>
      <c r="BZ125" s="273"/>
      <c r="CA125" s="273"/>
      <c r="CB125"/>
      <c r="CC125" s="110"/>
      <c r="CD125" s="91"/>
      <c r="CE125" s="261"/>
      <c r="CF125" s="261"/>
      <c r="CG125" s="261"/>
      <c r="CH125" s="273"/>
      <c r="CI125" s="273"/>
      <c r="CJ125"/>
      <c r="CK125" s="110"/>
      <c r="CL125" s="91"/>
      <c r="CM125" s="261"/>
      <c r="CN125" s="261"/>
      <c r="CO125" s="261"/>
      <c r="CP125" s="273"/>
      <c r="CQ125" s="273"/>
      <c r="CR125"/>
      <c r="CS125" s="110"/>
      <c r="CT125" s="91"/>
      <c r="CU125" s="261"/>
      <c r="CV125" s="261"/>
      <c r="CW125" s="261"/>
      <c r="CX125" s="273"/>
      <c r="CY125" s="273"/>
      <c r="CZ125"/>
      <c r="DA125" s="110"/>
      <c r="DB125" s="91"/>
      <c r="DC125" s="261"/>
      <c r="DD125" s="261"/>
      <c r="DE125" s="261"/>
      <c r="DF125" s="273"/>
      <c r="DG125" s="273"/>
      <c r="DH125"/>
      <c r="DI125" s="110"/>
      <c r="DJ125" s="91"/>
      <c r="DK125" s="261"/>
      <c r="DL125" s="261"/>
      <c r="DM125" s="261"/>
      <c r="DN125" s="273"/>
      <c r="DO125" s="273"/>
      <c r="DP125"/>
      <c r="DQ125" s="110"/>
      <c r="DR125" s="91"/>
      <c r="DS125" s="261"/>
      <c r="DT125" s="261"/>
      <c r="DU125" s="261"/>
      <c r="DV125" s="273"/>
      <c r="DW125" s="273"/>
      <c r="DX125"/>
      <c r="DY125" s="110"/>
      <c r="DZ125" s="91"/>
      <c r="EA125" s="261"/>
      <c r="EB125" s="261"/>
      <c r="EC125" s="261"/>
      <c r="ED125" s="273"/>
      <c r="EE125" s="273"/>
      <c r="EF125"/>
      <c r="EG125" s="110"/>
      <c r="EH125" s="91"/>
      <c r="EI125" s="261"/>
      <c r="EJ125" s="261"/>
      <c r="EK125" s="261"/>
      <c r="EL125" s="273"/>
      <c r="EM125" s="273"/>
      <c r="EN125"/>
      <c r="EO125" s="110"/>
      <c r="EP125" s="91"/>
      <c r="EQ125" s="261"/>
      <c r="ER125" s="261"/>
      <c r="ES125" s="261"/>
      <c r="ET125" s="273"/>
      <c r="EU125" s="273"/>
      <c r="EV125"/>
      <c r="EW125" s="110"/>
      <c r="EX125" s="91"/>
      <c r="EY125" s="261"/>
      <c r="EZ125" s="261"/>
      <c r="FA125" s="261"/>
      <c r="FB125" s="273"/>
      <c r="FC125" s="273"/>
      <c r="FD125"/>
      <c r="FE125" s="110"/>
      <c r="FF125" s="91"/>
      <c r="FG125" s="261"/>
      <c r="FH125" s="261"/>
      <c r="FI125" s="261"/>
      <c r="FJ125" s="273"/>
      <c r="FK125" s="273"/>
      <c r="FL125"/>
      <c r="FM125" s="110"/>
      <c r="FN125" s="91"/>
      <c r="FO125" s="261"/>
      <c r="FP125" s="261"/>
      <c r="FQ125" s="261"/>
      <c r="FR125" s="273"/>
      <c r="FS125" s="273"/>
      <c r="FT125"/>
      <c r="FU125" s="110"/>
      <c r="FV125" s="91"/>
      <c r="FW125" s="261"/>
      <c r="FX125" s="261"/>
      <c r="FY125" s="261"/>
      <c r="FZ125" s="273"/>
      <c r="GA125" s="273"/>
      <c r="GB125"/>
      <c r="GC125" s="110"/>
      <c r="GD125" s="91"/>
      <c r="GE125" s="261"/>
      <c r="GF125" s="261"/>
      <c r="GG125" s="261"/>
      <c r="GH125" s="273"/>
      <c r="GI125" s="273"/>
      <c r="GJ125"/>
      <c r="GK125" s="110"/>
      <c r="GL125" s="91"/>
      <c r="GM125" s="261"/>
      <c r="GN125" s="261"/>
      <c r="GO125" s="261"/>
      <c r="GP125" s="273"/>
      <c r="GQ125" s="273"/>
      <c r="GR125"/>
      <c r="GS125" s="110"/>
      <c r="GT125" s="91"/>
      <c r="GU125" s="261"/>
      <c r="GV125" s="261"/>
      <c r="GW125" s="261"/>
      <c r="GX125" s="273"/>
      <c r="GY125" s="273"/>
      <c r="GZ125"/>
      <c r="HA125" s="110"/>
      <c r="HB125" s="91"/>
      <c r="HC125" s="261"/>
      <c r="HD125" s="261"/>
      <c r="HE125" s="261"/>
      <c r="HF125" s="273"/>
      <c r="HG125" s="273"/>
      <c r="HH125"/>
      <c r="HI125" s="110"/>
      <c r="HJ125" s="91"/>
      <c r="HK125" s="261"/>
      <c r="HL125" s="261"/>
      <c r="HM125" s="261"/>
      <c r="HN125" s="273"/>
      <c r="HO125" s="273"/>
      <c r="HP125"/>
      <c r="HQ125" s="110"/>
      <c r="HR125" s="91"/>
      <c r="HS125" s="261"/>
      <c r="HT125" s="261"/>
      <c r="HU125" s="261"/>
      <c r="HV125" s="273"/>
      <c r="HW125" s="273"/>
      <c r="HX125"/>
      <c r="HY125" s="110"/>
      <c r="HZ125" s="91"/>
      <c r="IA125" s="261"/>
      <c r="IB125" s="261"/>
      <c r="IC125" s="261"/>
      <c r="ID125" s="273"/>
      <c r="IE125" s="273"/>
      <c r="IF125"/>
      <c r="IG125" s="110"/>
      <c r="IH125" s="91"/>
      <c r="II125" s="261"/>
      <c r="IJ125" s="261"/>
      <c r="IK125" s="261"/>
      <c r="IL125" s="273"/>
      <c r="IM125" s="273"/>
      <c r="IN125"/>
      <c r="IO125" s="110"/>
      <c r="IP125" s="91"/>
      <c r="IQ125" s="261"/>
      <c r="IR125" s="261"/>
      <c r="IS125" s="261"/>
      <c r="IT125" s="273"/>
      <c r="IU125" s="273"/>
      <c r="IV125"/>
      <c r="IW125" s="110"/>
      <c r="IX125" s="91"/>
      <c r="IY125" s="261"/>
      <c r="IZ125" s="261"/>
      <c r="JA125" s="261"/>
      <c r="JB125" s="273"/>
      <c r="JC125" s="273"/>
      <c r="JD125"/>
      <c r="JE125" s="110"/>
      <c r="JF125" s="91"/>
      <c r="JG125" s="261"/>
      <c r="JH125" s="261"/>
      <c r="JI125" s="261"/>
      <c r="JJ125" s="273"/>
      <c r="JK125" s="273"/>
      <c r="JL125"/>
      <c r="JM125" s="110"/>
      <c r="JN125" s="91"/>
      <c r="JO125" s="261"/>
      <c r="JP125" s="261"/>
      <c r="JQ125" s="261"/>
      <c r="JR125" s="273"/>
      <c r="JS125" s="273"/>
      <c r="JT125"/>
      <c r="JU125" s="110"/>
      <c r="JV125" s="91"/>
      <c r="JW125" s="261"/>
      <c r="JX125" s="261"/>
      <c r="JY125" s="261"/>
      <c r="JZ125" s="273"/>
      <c r="KA125" s="273"/>
      <c r="KB125"/>
      <c r="KC125" s="110"/>
      <c r="KD125" s="91"/>
      <c r="KE125" s="261"/>
      <c r="KF125" s="261"/>
      <c r="KG125" s="261"/>
      <c r="KH125" s="273"/>
      <c r="KI125" s="273"/>
      <c r="KJ125"/>
      <c r="KK125" s="110"/>
      <c r="KL125" s="91"/>
      <c r="KM125" s="261"/>
      <c r="KN125" s="261"/>
      <c r="KO125" s="261"/>
      <c r="KP125" s="273"/>
      <c r="KQ125" s="273"/>
      <c r="KR125"/>
      <c r="KS125" s="110"/>
      <c r="KT125" s="91"/>
      <c r="KU125" s="261"/>
      <c r="KV125" s="261"/>
      <c r="KW125" s="261"/>
      <c r="KX125" s="273"/>
      <c r="KY125" s="273"/>
      <c r="KZ125"/>
      <c r="LA125" s="110"/>
      <c r="LB125" s="91"/>
      <c r="LC125" s="261"/>
      <c r="LD125" s="261"/>
      <c r="LE125" s="261"/>
      <c r="LF125" s="273"/>
      <c r="LG125" s="273"/>
      <c r="LH125"/>
      <c r="LI125" s="110"/>
      <c r="LJ125" s="91"/>
      <c r="LK125" s="261"/>
      <c r="LL125" s="261"/>
      <c r="LM125" s="261"/>
      <c r="LN125" s="273"/>
      <c r="LO125" s="273"/>
      <c r="LP125"/>
      <c r="LQ125" s="110"/>
      <c r="LR125" s="91"/>
      <c r="LS125" s="261"/>
      <c r="LT125" s="261"/>
      <c r="LU125" s="261"/>
      <c r="LV125" s="273"/>
      <c r="LW125" s="273"/>
      <c r="LX125"/>
      <c r="LY125" s="110"/>
      <c r="LZ125" s="91"/>
      <c r="MA125" s="261"/>
      <c r="MB125" s="261"/>
      <c r="MC125" s="261"/>
      <c r="MD125" s="273"/>
      <c r="ME125" s="273"/>
      <c r="MF125"/>
      <c r="MG125" s="110"/>
      <c r="MH125" s="91"/>
      <c r="MI125" s="261"/>
      <c r="MJ125" s="261"/>
      <c r="MK125" s="261"/>
      <c r="ML125" s="273"/>
      <c r="MM125" s="273"/>
      <c r="MN125"/>
      <c r="MO125" s="110"/>
      <c r="MP125" s="91"/>
      <c r="MQ125" s="261"/>
      <c r="MR125" s="261"/>
      <c r="MS125" s="261"/>
      <c r="MT125" s="273"/>
      <c r="MU125" s="273"/>
      <c r="MV125"/>
      <c r="MW125" s="110"/>
      <c r="MX125" s="91"/>
      <c r="MY125" s="261"/>
      <c r="MZ125" s="261"/>
      <c r="NA125" s="261"/>
      <c r="NB125" s="273"/>
      <c r="NC125" s="273"/>
      <c r="ND125"/>
      <c r="NE125" s="110"/>
      <c r="NF125" s="91"/>
      <c r="NG125" s="261"/>
      <c r="NH125" s="261"/>
      <c r="NI125" s="261"/>
      <c r="NJ125" s="273"/>
      <c r="NK125" s="273"/>
      <c r="NL125"/>
      <c r="NM125" s="110"/>
      <c r="NN125" s="91"/>
      <c r="NO125" s="261"/>
      <c r="NP125" s="261"/>
      <c r="NQ125" s="261"/>
      <c r="NR125" s="273"/>
      <c r="NS125" s="273"/>
      <c r="NT125"/>
      <c r="NU125" s="110"/>
      <c r="NV125" s="91"/>
      <c r="NW125" s="261"/>
      <c r="NX125" s="261"/>
      <c r="NY125" s="261"/>
      <c r="NZ125" s="273"/>
      <c r="OA125" s="273"/>
      <c r="OB125"/>
      <c r="OC125" s="110"/>
      <c r="OD125" s="91"/>
      <c r="OE125" s="261"/>
      <c r="OF125" s="261"/>
      <c r="OG125" s="261"/>
      <c r="OH125" s="273"/>
      <c r="OI125" s="273"/>
      <c r="OJ125"/>
      <c r="OK125" s="110"/>
      <c r="OL125" s="91"/>
      <c r="OM125" s="261"/>
      <c r="ON125" s="261"/>
      <c r="OO125" s="261"/>
      <c r="OP125" s="273"/>
      <c r="OQ125" s="273"/>
      <c r="OR125"/>
      <c r="OS125" s="110"/>
      <c r="OT125" s="91"/>
      <c r="OU125" s="261"/>
      <c r="OV125" s="261"/>
      <c r="OW125" s="261"/>
      <c r="OX125" s="273"/>
      <c r="OY125" s="273"/>
      <c r="OZ125"/>
      <c r="PA125" s="110"/>
      <c r="PB125" s="91"/>
      <c r="PC125" s="261"/>
      <c r="PD125" s="261"/>
      <c r="PE125" s="261"/>
      <c r="PF125" s="273"/>
      <c r="PG125" s="273"/>
      <c r="PH125"/>
      <c r="PI125" s="110"/>
      <c r="PJ125" s="91"/>
      <c r="PK125" s="261"/>
      <c r="PL125" s="261"/>
      <c r="PM125" s="261"/>
      <c r="PN125" s="273"/>
      <c r="PO125" s="273"/>
      <c r="PP125"/>
      <c r="PQ125" s="110"/>
      <c r="PR125" s="91"/>
      <c r="PS125" s="261"/>
      <c r="PT125" s="261"/>
      <c r="PU125" s="261"/>
      <c r="PV125" s="273"/>
      <c r="PW125" s="273"/>
      <c r="PX125"/>
      <c r="PY125" s="110"/>
      <c r="PZ125" s="91"/>
      <c r="QA125" s="261"/>
      <c r="QB125" s="261"/>
      <c r="QC125" s="261"/>
      <c r="QD125" s="273"/>
      <c r="QE125" s="273"/>
      <c r="QF125"/>
      <c r="QG125" s="110"/>
      <c r="QH125" s="91"/>
      <c r="QI125" s="261"/>
      <c r="QJ125" s="261"/>
      <c r="QK125" s="261"/>
      <c r="QL125" s="273"/>
      <c r="QM125" s="273"/>
      <c r="QN125"/>
      <c r="QO125" s="110"/>
      <c r="QP125" s="91"/>
      <c r="QQ125" s="261"/>
      <c r="QR125" s="261"/>
      <c r="QS125" s="261"/>
      <c r="QT125" s="273"/>
      <c r="QU125" s="273"/>
      <c r="QV125"/>
      <c r="QW125" s="110"/>
      <c r="QX125" s="91"/>
      <c r="QY125" s="261"/>
      <c r="QZ125" s="261"/>
      <c r="RA125" s="261"/>
      <c r="RB125" s="273"/>
      <c r="RC125" s="273"/>
      <c r="RD125"/>
      <c r="RE125" s="110"/>
      <c r="RF125" s="91"/>
      <c r="RG125" s="261"/>
      <c r="RH125" s="261"/>
      <c r="RI125" s="261"/>
      <c r="RJ125" s="273"/>
      <c r="RK125" s="273"/>
      <c r="RL125"/>
      <c r="RM125" s="110"/>
      <c r="RN125" s="91"/>
      <c r="RO125" s="261"/>
      <c r="RP125" s="261"/>
      <c r="RQ125" s="261"/>
      <c r="RR125" s="273"/>
      <c r="RS125" s="273"/>
      <c r="RT125"/>
      <c r="RU125" s="110"/>
      <c r="RV125" s="91"/>
      <c r="RW125" s="261"/>
      <c r="RX125" s="261"/>
      <c r="RY125" s="261"/>
      <c r="RZ125" s="273"/>
      <c r="SA125" s="273"/>
      <c r="SB125"/>
      <c r="SC125" s="110"/>
      <c r="SD125" s="91"/>
      <c r="SE125" s="261"/>
      <c r="SF125" s="261"/>
      <c r="SG125" s="261"/>
      <c r="SH125" s="273"/>
      <c r="SI125" s="273"/>
      <c r="SJ125"/>
      <c r="SK125" s="110"/>
      <c r="SL125" s="91"/>
      <c r="SM125" s="261"/>
      <c r="SN125" s="261"/>
      <c r="SO125" s="261"/>
      <c r="SP125" s="273"/>
      <c r="SQ125" s="273"/>
      <c r="SR125"/>
      <c r="SS125" s="110"/>
      <c r="ST125" s="91"/>
      <c r="SU125" s="261"/>
      <c r="SV125" s="261"/>
      <c r="SW125" s="261"/>
      <c r="SX125" s="273"/>
      <c r="SY125" s="273"/>
      <c r="SZ125"/>
      <c r="TA125" s="110"/>
      <c r="TB125" s="91"/>
      <c r="TC125" s="261"/>
      <c r="TD125" s="261"/>
      <c r="TE125" s="261"/>
      <c r="TF125" s="273"/>
      <c r="TG125" s="273"/>
      <c r="TH125"/>
      <c r="TI125" s="110"/>
      <c r="TJ125" s="91"/>
      <c r="TK125" s="261"/>
      <c r="TL125" s="261"/>
      <c r="TM125" s="261"/>
      <c r="TN125" s="273"/>
      <c r="TO125" s="273"/>
      <c r="TP125"/>
      <c r="TQ125" s="110"/>
      <c r="TR125" s="91"/>
      <c r="TS125" s="261"/>
      <c r="TT125" s="261"/>
      <c r="TU125" s="261"/>
      <c r="TV125" s="273"/>
      <c r="TW125" s="273"/>
      <c r="TX125"/>
      <c r="TY125" s="110"/>
      <c r="TZ125" s="91"/>
      <c r="UA125" s="261"/>
      <c r="UB125" s="261"/>
      <c r="UC125" s="261"/>
      <c r="UD125" s="273"/>
      <c r="UE125" s="273"/>
      <c r="UF125"/>
      <c r="UG125" s="110"/>
      <c r="UH125" s="91"/>
      <c r="UI125" s="261"/>
      <c r="UJ125" s="261"/>
      <c r="UK125" s="261"/>
      <c r="UL125" s="273"/>
      <c r="UM125" s="273"/>
      <c r="UN125"/>
      <c r="UO125" s="110"/>
      <c r="UP125" s="91"/>
      <c r="UQ125" s="261"/>
      <c r="UR125" s="261"/>
      <c r="US125" s="261"/>
      <c r="UT125" s="273"/>
      <c r="UU125" s="273"/>
      <c r="UV125"/>
      <c r="UW125" s="110"/>
      <c r="UX125" s="91"/>
      <c r="UY125" s="261"/>
      <c r="UZ125" s="261"/>
      <c r="VA125" s="261"/>
      <c r="VB125" s="273"/>
      <c r="VC125" s="273"/>
      <c r="VD125"/>
      <c r="VE125" s="110"/>
      <c r="VF125" s="91"/>
      <c r="VG125" s="261"/>
      <c r="VH125" s="261"/>
      <c r="VI125" s="261"/>
      <c r="VJ125" s="273"/>
      <c r="VK125" s="273"/>
      <c r="VL125"/>
      <c r="VM125" s="110"/>
      <c r="VN125" s="91"/>
      <c r="VO125" s="261"/>
      <c r="VP125" s="261"/>
      <c r="VQ125" s="261"/>
      <c r="VR125" s="273"/>
      <c r="VS125" s="273"/>
      <c r="VT125"/>
      <c r="VU125" s="110"/>
      <c r="VV125" s="91"/>
      <c r="VW125" s="261"/>
      <c r="VX125" s="261"/>
      <c r="VY125" s="261"/>
      <c r="VZ125" s="273"/>
      <c r="WA125" s="273"/>
      <c r="WB125"/>
      <c r="WC125" s="110"/>
      <c r="WD125" s="91"/>
      <c r="WE125" s="261"/>
      <c r="WF125" s="261"/>
      <c r="WG125" s="261"/>
      <c r="WH125" s="273"/>
      <c r="WI125" s="273"/>
      <c r="WJ125"/>
      <c r="WK125" s="110"/>
      <c r="WL125" s="91"/>
      <c r="WM125" s="261"/>
      <c r="WN125" s="261"/>
      <c r="WO125" s="261"/>
      <c r="WP125" s="273"/>
      <c r="WQ125" s="273"/>
      <c r="WR125"/>
      <c r="WS125" s="110"/>
      <c r="WT125" s="91"/>
      <c r="WU125" s="261"/>
      <c r="WV125" s="261"/>
      <c r="WW125" s="261"/>
      <c r="WX125" s="273"/>
      <c r="WY125" s="273"/>
      <c r="WZ125"/>
      <c r="XA125" s="110"/>
      <c r="XB125" s="91"/>
      <c r="XC125" s="261"/>
      <c r="XD125" s="261"/>
      <c r="XE125" s="261"/>
      <c r="XF125" s="273"/>
      <c r="XG125" s="273"/>
      <c r="XH125"/>
      <c r="XI125" s="110"/>
      <c r="XJ125" s="91"/>
      <c r="XK125" s="261"/>
      <c r="XL125" s="261"/>
      <c r="XM125" s="261"/>
      <c r="XN125" s="273"/>
      <c r="XO125" s="273"/>
      <c r="XP125"/>
      <c r="XQ125" s="110"/>
      <c r="XR125" s="91"/>
      <c r="XS125" s="261"/>
      <c r="XT125" s="261"/>
      <c r="XU125" s="261"/>
      <c r="XV125" s="273"/>
      <c r="XW125" s="273"/>
      <c r="XX125"/>
      <c r="XY125" s="110"/>
      <c r="XZ125" s="91"/>
      <c r="YA125" s="261"/>
      <c r="YB125" s="261"/>
      <c r="YC125" s="261"/>
      <c r="YD125" s="273"/>
      <c r="YE125" s="273"/>
      <c r="YF125"/>
      <c r="YG125" s="110"/>
      <c r="YH125" s="91"/>
      <c r="YI125" s="261"/>
      <c r="YJ125" s="261"/>
      <c r="YK125" s="261"/>
      <c r="YL125" s="273"/>
      <c r="YM125" s="273"/>
      <c r="YN125"/>
      <c r="YO125" s="110"/>
      <c r="YP125" s="91"/>
      <c r="YQ125" s="261"/>
      <c r="YR125" s="261"/>
      <c r="YS125" s="261"/>
      <c r="YT125" s="273"/>
      <c r="YU125" s="273"/>
      <c r="YV125"/>
      <c r="YW125" s="110"/>
      <c r="YX125" s="91"/>
      <c r="YY125" s="261"/>
      <c r="YZ125" s="261"/>
      <c r="ZA125" s="261"/>
      <c r="ZB125" s="273"/>
      <c r="ZC125" s="273"/>
      <c r="ZD125"/>
      <c r="ZE125" s="110"/>
      <c r="ZF125" s="91"/>
      <c r="ZG125" s="261"/>
      <c r="ZH125" s="261"/>
      <c r="ZI125" s="261"/>
      <c r="ZJ125" s="273"/>
      <c r="ZK125" s="273"/>
      <c r="ZL125"/>
      <c r="ZM125" s="110"/>
      <c r="ZN125" s="91"/>
      <c r="ZO125" s="261"/>
      <c r="ZP125" s="261"/>
      <c r="ZQ125" s="261"/>
      <c r="ZR125" s="273"/>
      <c r="ZS125" s="273"/>
      <c r="ZT125"/>
      <c r="ZU125" s="110"/>
      <c r="ZV125" s="91"/>
      <c r="ZW125" s="261"/>
      <c r="ZX125" s="261"/>
      <c r="ZY125" s="261"/>
      <c r="ZZ125" s="273"/>
      <c r="AAA125" s="273"/>
      <c r="AAB125"/>
      <c r="AAC125" s="110"/>
      <c r="AAD125" s="91"/>
      <c r="AAE125" s="261"/>
      <c r="AAF125" s="261"/>
      <c r="AAG125" s="261"/>
      <c r="AAH125" s="273"/>
      <c r="AAI125" s="273"/>
      <c r="AAJ125"/>
      <c r="AAK125" s="110"/>
      <c r="AAL125" s="91"/>
      <c r="AAM125" s="261"/>
      <c r="AAN125" s="261"/>
      <c r="AAO125" s="261"/>
      <c r="AAP125" s="273"/>
      <c r="AAQ125" s="273"/>
      <c r="AAR125"/>
      <c r="AAS125" s="110"/>
      <c r="AAT125" s="91"/>
      <c r="AAU125" s="261"/>
      <c r="AAV125" s="261"/>
      <c r="AAW125" s="261"/>
      <c r="AAX125" s="273"/>
      <c r="AAY125" s="273"/>
      <c r="AAZ125"/>
      <c r="ABA125" s="110"/>
      <c r="ABB125" s="91"/>
      <c r="ABC125" s="261"/>
      <c r="ABD125" s="261"/>
      <c r="ABE125" s="261"/>
      <c r="ABF125" s="273"/>
      <c r="ABG125" s="273"/>
      <c r="ABH125"/>
      <c r="ABI125" s="110"/>
      <c r="ABJ125" s="91"/>
      <c r="ABK125" s="261"/>
      <c r="ABL125" s="261"/>
      <c r="ABM125" s="261"/>
      <c r="ABN125" s="273"/>
      <c r="ABO125" s="273"/>
      <c r="ABP125"/>
      <c r="ABQ125" s="110"/>
      <c r="ABR125" s="91"/>
      <c r="ABS125" s="261"/>
      <c r="ABT125" s="261"/>
      <c r="ABU125" s="261"/>
      <c r="ABV125" s="273"/>
      <c r="ABW125" s="273"/>
      <c r="ABX125"/>
      <c r="ABY125" s="110"/>
      <c r="ABZ125" s="91"/>
      <c r="ACA125" s="261"/>
      <c r="ACB125" s="261"/>
      <c r="ACC125" s="261"/>
      <c r="ACD125" s="273"/>
      <c r="ACE125" s="273"/>
      <c r="ACF125"/>
      <c r="ACG125" s="110"/>
      <c r="ACH125" s="91"/>
      <c r="ACI125" s="261"/>
      <c r="ACJ125" s="261"/>
      <c r="ACK125" s="261"/>
      <c r="ACL125" s="273"/>
      <c r="ACM125" s="273"/>
      <c r="ACN125"/>
      <c r="ACO125" s="110"/>
      <c r="ACP125" s="91"/>
      <c r="ACQ125" s="261"/>
      <c r="ACR125" s="261"/>
      <c r="ACS125" s="261"/>
      <c r="ACT125" s="273"/>
      <c r="ACU125" s="273"/>
      <c r="ACV125"/>
      <c r="ACW125" s="110"/>
      <c r="ACX125" s="91"/>
      <c r="ACY125" s="261"/>
      <c r="ACZ125" s="261"/>
      <c r="ADA125" s="261"/>
      <c r="ADB125" s="273"/>
      <c r="ADC125" s="273"/>
      <c r="ADD125"/>
      <c r="ADE125" s="110"/>
      <c r="ADF125" s="91"/>
      <c r="ADG125" s="261"/>
      <c r="ADH125" s="261"/>
      <c r="ADI125" s="261"/>
      <c r="ADJ125" s="273"/>
      <c r="ADK125" s="273"/>
      <c r="ADL125"/>
      <c r="ADM125" s="110"/>
      <c r="ADN125" s="91"/>
      <c r="ADO125" s="261"/>
      <c r="ADP125" s="261"/>
      <c r="ADQ125" s="261"/>
      <c r="ADR125" s="273"/>
      <c r="ADS125" s="273"/>
      <c r="ADT125"/>
      <c r="ADU125" s="110"/>
      <c r="ADV125" s="91"/>
      <c r="ADW125" s="261"/>
      <c r="ADX125" s="261"/>
      <c r="ADY125" s="261"/>
      <c r="ADZ125" s="273"/>
      <c r="AEA125" s="273"/>
      <c r="AEB125"/>
      <c r="AEC125" s="110"/>
      <c r="AED125" s="91"/>
      <c r="AEE125" s="261"/>
      <c r="AEF125" s="261"/>
      <c r="AEG125" s="261"/>
      <c r="AEH125" s="273"/>
      <c r="AEI125" s="273"/>
      <c r="AEJ125"/>
      <c r="AEK125" s="110"/>
      <c r="AEL125" s="91"/>
      <c r="AEM125" s="261"/>
      <c r="AEN125" s="261"/>
      <c r="AEO125" s="261"/>
      <c r="AEP125" s="273"/>
      <c r="AEQ125" s="273"/>
      <c r="AER125"/>
      <c r="AES125" s="110"/>
      <c r="AET125" s="91"/>
      <c r="AEU125" s="261"/>
      <c r="AEV125" s="261"/>
      <c r="AEW125" s="261"/>
      <c r="AEX125" s="273"/>
      <c r="AEY125" s="273"/>
      <c r="AEZ125"/>
      <c r="AFA125" s="110"/>
      <c r="AFB125" s="91"/>
      <c r="AFC125" s="261"/>
      <c r="AFD125" s="261"/>
      <c r="AFE125" s="261"/>
      <c r="AFF125" s="273"/>
      <c r="AFG125" s="273"/>
      <c r="AFH125"/>
      <c r="AFI125" s="110"/>
      <c r="AFJ125" s="91"/>
      <c r="AFK125" s="261"/>
      <c r="AFL125" s="261"/>
      <c r="AFM125" s="261"/>
      <c r="AFN125" s="273"/>
      <c r="AFO125" s="273"/>
      <c r="AFP125"/>
      <c r="AFQ125" s="110"/>
      <c r="AFR125" s="91"/>
      <c r="AFS125" s="261"/>
      <c r="AFT125" s="261"/>
      <c r="AFU125" s="261"/>
      <c r="AFV125" s="273"/>
      <c r="AFW125" s="273"/>
      <c r="AFX125"/>
      <c r="AFY125" s="110"/>
      <c r="AFZ125" s="91"/>
      <c r="AGA125" s="261"/>
      <c r="AGB125" s="261"/>
      <c r="AGC125" s="261"/>
      <c r="AGD125" s="273"/>
      <c r="AGE125" s="273"/>
      <c r="AGF125"/>
      <c r="AGG125" s="110"/>
      <c r="AGH125" s="91"/>
      <c r="AGI125" s="261"/>
      <c r="AGJ125" s="261"/>
      <c r="AGK125" s="261"/>
      <c r="AGL125" s="273"/>
      <c r="AGM125" s="273"/>
      <c r="AGN125"/>
      <c r="AGO125" s="110"/>
      <c r="AGP125" s="91"/>
      <c r="AGQ125" s="261"/>
      <c r="AGR125" s="261"/>
      <c r="AGS125" s="261"/>
      <c r="AGT125" s="273"/>
      <c r="AGU125" s="273"/>
      <c r="AGV125"/>
      <c r="AGW125" s="110"/>
      <c r="AGX125" s="91"/>
      <c r="AGY125" s="261"/>
      <c r="AGZ125" s="261"/>
      <c r="AHA125" s="261"/>
      <c r="AHB125" s="273"/>
      <c r="AHC125" s="273"/>
      <c r="AHD125"/>
      <c r="AHE125" s="110"/>
      <c r="AHF125" s="91"/>
      <c r="AHG125" s="261"/>
      <c r="AHH125" s="261"/>
      <c r="AHI125" s="261"/>
      <c r="AHJ125" s="273"/>
      <c r="AHK125" s="273"/>
      <c r="AHL125"/>
      <c r="AHM125" s="110"/>
      <c r="AHN125" s="91"/>
      <c r="AHO125" s="261"/>
      <c r="AHP125" s="261"/>
      <c r="AHQ125" s="261"/>
      <c r="AHR125" s="273"/>
      <c r="AHS125" s="273"/>
      <c r="AHT125"/>
      <c r="AHU125" s="110"/>
      <c r="AHV125" s="91"/>
      <c r="AHW125" s="261"/>
      <c r="AHX125" s="261"/>
      <c r="AHY125" s="261"/>
      <c r="AHZ125" s="273"/>
      <c r="AIA125" s="273"/>
      <c r="AIB125"/>
      <c r="AIC125" s="110"/>
      <c r="AID125" s="91"/>
      <c r="AIE125" s="261"/>
      <c r="AIF125" s="261"/>
      <c r="AIG125" s="261"/>
      <c r="AIH125" s="273"/>
      <c r="AII125" s="273"/>
      <c r="AIJ125"/>
      <c r="AIK125" s="110"/>
      <c r="AIL125" s="91"/>
      <c r="AIM125" s="261"/>
      <c r="AIN125" s="261"/>
      <c r="AIO125" s="261"/>
      <c r="AIP125" s="273"/>
      <c r="AIQ125" s="273"/>
      <c r="AIR125"/>
      <c r="AIS125" s="110"/>
      <c r="AIT125" s="91"/>
      <c r="AIU125" s="261"/>
      <c r="AIV125" s="261"/>
      <c r="AIW125" s="261"/>
      <c r="AIX125" s="273"/>
      <c r="AIY125" s="273"/>
      <c r="AIZ125"/>
      <c r="AJA125" s="110"/>
      <c r="AJB125" s="91"/>
      <c r="AJC125" s="261"/>
      <c r="AJD125" s="261"/>
      <c r="AJE125" s="261"/>
      <c r="AJF125" s="273"/>
      <c r="AJG125" s="273"/>
      <c r="AJH125"/>
      <c r="AJI125" s="110"/>
      <c r="AJJ125" s="91"/>
      <c r="AJK125" s="261"/>
      <c r="AJL125" s="261"/>
      <c r="AJM125" s="261"/>
      <c r="AJN125" s="273"/>
      <c r="AJO125" s="273"/>
      <c r="AJP125"/>
      <c r="AJQ125" s="110"/>
      <c r="AJR125" s="91"/>
      <c r="AJS125" s="261"/>
      <c r="AJT125" s="261"/>
      <c r="AJU125" s="261"/>
      <c r="AJV125" s="273"/>
      <c r="AJW125" s="273"/>
      <c r="AJX125"/>
      <c r="AJY125" s="110"/>
      <c r="AJZ125" s="91"/>
      <c r="AKA125" s="261"/>
      <c r="AKB125" s="261"/>
      <c r="AKC125" s="261"/>
      <c r="AKD125" s="273"/>
      <c r="AKE125" s="273"/>
      <c r="AKF125"/>
      <c r="AKG125" s="110"/>
      <c r="AKH125" s="91"/>
      <c r="AKI125" s="261"/>
      <c r="AKJ125" s="261"/>
      <c r="AKK125" s="261"/>
      <c r="AKL125" s="273"/>
      <c r="AKM125" s="273"/>
      <c r="AKN125"/>
      <c r="AKO125" s="110"/>
      <c r="AKP125" s="91"/>
      <c r="AKQ125" s="261"/>
      <c r="AKR125" s="261"/>
      <c r="AKS125" s="261"/>
      <c r="AKT125" s="273"/>
      <c r="AKU125" s="273"/>
      <c r="AKV125"/>
      <c r="AKW125" s="110"/>
      <c r="AKX125" s="91"/>
      <c r="AKY125" s="261"/>
      <c r="AKZ125" s="261"/>
      <c r="ALA125" s="261"/>
      <c r="ALB125" s="273"/>
      <c r="ALC125" s="273"/>
      <c r="ALD125"/>
      <c r="ALE125" s="110"/>
      <c r="ALF125" s="91"/>
      <c r="ALG125" s="261"/>
      <c r="ALH125" s="261"/>
      <c r="ALI125" s="261"/>
      <c r="ALJ125" s="273"/>
      <c r="ALK125" s="273"/>
      <c r="ALL125"/>
      <c r="ALM125" s="110"/>
      <c r="ALN125" s="91"/>
      <c r="ALO125" s="261"/>
      <c r="ALP125" s="261"/>
      <c r="ALQ125" s="261"/>
      <c r="ALR125" s="273"/>
      <c r="ALS125" s="273"/>
      <c r="ALT125"/>
      <c r="ALU125" s="110"/>
      <c r="ALV125" s="91"/>
      <c r="ALW125" s="261"/>
      <c r="ALX125" s="261"/>
      <c r="ALY125" s="261"/>
      <c r="ALZ125" s="273"/>
      <c r="AMA125" s="273"/>
      <c r="AMB125"/>
      <c r="AMC125" s="110"/>
      <c r="AMD125" s="91"/>
      <c r="AME125" s="261"/>
      <c r="AMF125" s="261"/>
      <c r="AMG125" s="261"/>
      <c r="AMH125" s="273"/>
      <c r="AMI125" s="273"/>
      <c r="AMJ125"/>
      <c r="AMK125" s="110"/>
      <c r="AML125" s="91"/>
      <c r="AMM125" s="261"/>
      <c r="AMN125" s="261"/>
      <c r="AMO125" s="261"/>
      <c r="AMP125" s="273"/>
      <c r="AMQ125" s="273"/>
      <c r="AMR125"/>
      <c r="AMS125" s="110"/>
      <c r="AMT125" s="91"/>
      <c r="AMU125" s="261"/>
      <c r="AMV125" s="261"/>
      <c r="AMW125" s="261"/>
      <c r="AMX125" s="273"/>
      <c r="AMY125" s="273"/>
      <c r="AMZ125"/>
      <c r="ANA125" s="110"/>
      <c r="ANB125" s="91"/>
      <c r="ANC125" s="261"/>
      <c r="AND125" s="261"/>
      <c r="ANE125" s="261"/>
      <c r="ANF125" s="273"/>
      <c r="ANG125" s="273"/>
      <c r="ANH125"/>
      <c r="ANI125" s="110"/>
      <c r="ANJ125" s="91"/>
      <c r="ANK125" s="261"/>
      <c r="ANL125" s="261"/>
      <c r="ANM125" s="261"/>
      <c r="ANN125" s="273"/>
      <c r="ANO125" s="273"/>
      <c r="ANP125"/>
      <c r="ANQ125" s="110"/>
      <c r="ANR125" s="91"/>
      <c r="ANS125" s="261"/>
      <c r="ANT125" s="261"/>
      <c r="ANU125" s="261"/>
      <c r="ANV125" s="273"/>
      <c r="ANW125" s="273"/>
      <c r="ANX125"/>
      <c r="ANY125" s="110"/>
      <c r="ANZ125" s="91"/>
      <c r="AOA125" s="261"/>
      <c r="AOB125" s="261"/>
      <c r="AOC125" s="261"/>
      <c r="AOD125" s="273"/>
      <c r="AOE125" s="273"/>
      <c r="AOF125"/>
      <c r="AOG125" s="110"/>
      <c r="AOH125" s="91"/>
      <c r="AOI125" s="261"/>
      <c r="AOJ125" s="261"/>
      <c r="AOK125" s="261"/>
      <c r="AOL125" s="273"/>
      <c r="AOM125" s="273"/>
      <c r="AON125"/>
      <c r="AOO125" s="110"/>
      <c r="AOP125" s="91"/>
      <c r="AOQ125" s="261"/>
      <c r="AOR125" s="261"/>
      <c r="AOS125" s="261"/>
      <c r="AOT125" s="273"/>
      <c r="AOU125" s="273"/>
      <c r="AOV125"/>
      <c r="AOW125" s="110"/>
      <c r="AOX125" s="91"/>
      <c r="AOY125" s="261"/>
      <c r="AOZ125" s="261"/>
      <c r="APA125" s="261"/>
      <c r="APB125" s="273"/>
      <c r="APC125" s="273"/>
      <c r="APD125"/>
      <c r="APE125" s="110"/>
      <c r="APF125" s="91"/>
      <c r="APG125" s="261"/>
      <c r="APH125" s="261"/>
      <c r="API125" s="261"/>
      <c r="APJ125" s="273"/>
      <c r="APK125" s="273"/>
      <c r="APL125"/>
      <c r="APM125" s="110"/>
      <c r="APN125" s="91"/>
      <c r="APO125" s="261"/>
      <c r="APP125" s="261"/>
      <c r="APQ125" s="261"/>
      <c r="APR125" s="273"/>
      <c r="APS125" s="273"/>
      <c r="APT125"/>
      <c r="APU125" s="110"/>
      <c r="APV125" s="91"/>
      <c r="APW125" s="261"/>
      <c r="APX125" s="261"/>
      <c r="APY125" s="261"/>
      <c r="APZ125" s="273"/>
      <c r="AQA125" s="273"/>
      <c r="AQB125"/>
      <c r="AQC125" s="110"/>
      <c r="AQD125" s="91"/>
      <c r="AQE125" s="261"/>
      <c r="AQF125" s="261"/>
      <c r="AQG125" s="261"/>
      <c r="AQH125" s="273"/>
      <c r="AQI125" s="273"/>
      <c r="AQJ125"/>
      <c r="AQK125" s="110"/>
      <c r="AQL125" s="91"/>
      <c r="AQM125" s="261"/>
      <c r="AQN125" s="261"/>
      <c r="AQO125" s="261"/>
      <c r="AQP125" s="273"/>
      <c r="AQQ125" s="273"/>
      <c r="AQR125"/>
      <c r="AQS125" s="110"/>
      <c r="AQT125" s="91"/>
      <c r="AQU125" s="261"/>
      <c r="AQV125" s="261"/>
      <c r="AQW125" s="261"/>
      <c r="AQX125" s="273"/>
      <c r="AQY125" s="273"/>
      <c r="AQZ125"/>
      <c r="ARA125" s="110"/>
      <c r="ARB125" s="91"/>
      <c r="ARC125" s="261"/>
      <c r="ARD125" s="261"/>
      <c r="ARE125" s="261"/>
      <c r="ARF125" s="273"/>
      <c r="ARG125" s="273"/>
      <c r="ARH125"/>
      <c r="ARI125" s="110"/>
      <c r="ARJ125" s="91"/>
      <c r="ARK125" s="261"/>
      <c r="ARL125" s="261"/>
      <c r="ARM125" s="261"/>
      <c r="ARN125" s="273"/>
      <c r="ARO125" s="273"/>
      <c r="ARP125"/>
      <c r="ARQ125" s="110"/>
      <c r="ARR125" s="91"/>
      <c r="ARS125" s="261"/>
      <c r="ART125" s="261"/>
      <c r="ARU125" s="261"/>
      <c r="ARV125" s="273"/>
      <c r="ARW125" s="273"/>
      <c r="ARX125"/>
      <c r="ARY125" s="110"/>
      <c r="ARZ125" s="91"/>
      <c r="ASA125" s="261"/>
      <c r="ASB125" s="261"/>
      <c r="ASC125" s="261"/>
      <c r="ASD125" s="273"/>
      <c r="ASE125" s="273"/>
      <c r="ASF125"/>
      <c r="ASG125" s="110"/>
      <c r="ASH125" s="91"/>
      <c r="ASI125" s="261"/>
      <c r="ASJ125" s="261"/>
      <c r="ASK125" s="261"/>
      <c r="ASL125" s="273"/>
      <c r="ASM125" s="273"/>
      <c r="ASN125"/>
      <c r="ASO125" s="110"/>
      <c r="ASP125" s="91"/>
      <c r="ASQ125" s="261"/>
      <c r="ASR125" s="261"/>
      <c r="ASS125" s="261"/>
      <c r="AST125" s="273"/>
      <c r="ASU125" s="273"/>
      <c r="ASV125"/>
      <c r="ASW125" s="110"/>
      <c r="ASX125" s="91"/>
      <c r="ASY125" s="261"/>
      <c r="ASZ125" s="261"/>
      <c r="ATA125" s="261"/>
      <c r="ATB125" s="273"/>
      <c r="ATC125" s="273"/>
      <c r="ATD125"/>
      <c r="ATE125" s="110"/>
      <c r="ATF125" s="91"/>
      <c r="ATG125" s="261"/>
      <c r="ATH125" s="261"/>
      <c r="ATI125" s="261"/>
      <c r="ATJ125" s="273"/>
      <c r="ATK125" s="273"/>
      <c r="ATL125"/>
      <c r="ATM125" s="110"/>
      <c r="ATN125" s="91"/>
      <c r="ATO125" s="261"/>
      <c r="ATP125" s="261"/>
      <c r="ATQ125" s="261"/>
      <c r="ATR125" s="273"/>
      <c r="ATS125" s="273"/>
      <c r="ATT125"/>
      <c r="ATU125" s="110"/>
      <c r="ATV125" s="91"/>
      <c r="ATW125" s="261"/>
      <c r="ATX125" s="261"/>
      <c r="ATY125" s="261"/>
      <c r="ATZ125" s="273"/>
      <c r="AUA125" s="273"/>
      <c r="AUB125"/>
      <c r="AUC125" s="110"/>
      <c r="AUD125" s="91"/>
      <c r="AUE125" s="261"/>
      <c r="AUF125" s="261"/>
      <c r="AUG125" s="261"/>
      <c r="AUH125" s="273"/>
      <c r="AUI125" s="273"/>
      <c r="AUJ125"/>
      <c r="AUK125" s="110"/>
      <c r="AUL125" s="91"/>
      <c r="AUM125" s="261"/>
      <c r="AUN125" s="261"/>
      <c r="AUO125" s="261"/>
      <c r="AUP125" s="273"/>
      <c r="AUQ125" s="273"/>
      <c r="AUR125"/>
      <c r="AUS125" s="110"/>
      <c r="AUT125" s="91"/>
      <c r="AUU125" s="261"/>
      <c r="AUV125" s="261"/>
      <c r="AUW125" s="261"/>
      <c r="AUX125" s="273"/>
      <c r="AUY125" s="273"/>
      <c r="AUZ125"/>
      <c r="AVA125" s="110"/>
      <c r="AVB125" s="91"/>
      <c r="AVC125" s="261"/>
      <c r="AVD125" s="261"/>
      <c r="AVE125" s="261"/>
      <c r="AVF125" s="273"/>
      <c r="AVG125" s="273"/>
      <c r="AVH125"/>
      <c r="AVI125" s="110"/>
      <c r="AVJ125" s="91"/>
      <c r="AVK125" s="261"/>
      <c r="AVL125" s="261"/>
      <c r="AVM125" s="261"/>
      <c r="AVN125" s="273"/>
      <c r="AVO125" s="273"/>
      <c r="AVP125"/>
      <c r="AVQ125" s="110"/>
      <c r="AVR125" s="91"/>
      <c r="AVS125" s="261"/>
      <c r="AVT125" s="261"/>
      <c r="AVU125" s="261"/>
      <c r="AVV125" s="273"/>
      <c r="AVW125" s="273"/>
      <c r="AVX125"/>
      <c r="AVY125" s="110"/>
      <c r="AVZ125" s="91"/>
      <c r="AWA125" s="261"/>
      <c r="AWB125" s="261"/>
      <c r="AWC125" s="261"/>
      <c r="AWD125" s="273"/>
      <c r="AWE125" s="273"/>
      <c r="AWF125"/>
      <c r="AWG125" s="110"/>
      <c r="AWH125" s="91"/>
      <c r="AWI125" s="261"/>
      <c r="AWJ125" s="261"/>
      <c r="AWK125" s="261"/>
      <c r="AWL125" s="273"/>
      <c r="AWM125" s="273"/>
      <c r="AWN125"/>
      <c r="AWO125" s="110"/>
      <c r="AWP125" s="91"/>
      <c r="AWQ125" s="261"/>
      <c r="AWR125" s="261"/>
      <c r="AWS125" s="261"/>
      <c r="AWT125" s="273"/>
      <c r="AWU125" s="273"/>
      <c r="AWV125"/>
      <c r="AWW125" s="110"/>
      <c r="AWX125" s="91"/>
      <c r="AWY125" s="261"/>
      <c r="AWZ125" s="261"/>
      <c r="AXA125" s="261"/>
      <c r="AXB125" s="273"/>
      <c r="AXC125" s="273"/>
      <c r="AXD125"/>
      <c r="AXE125" s="110"/>
      <c r="AXF125" s="91"/>
      <c r="AXG125" s="261"/>
      <c r="AXH125" s="261"/>
      <c r="AXI125" s="261"/>
      <c r="AXJ125" s="273"/>
      <c r="AXK125" s="273"/>
      <c r="AXL125"/>
      <c r="AXM125" s="110"/>
      <c r="AXN125" s="91"/>
      <c r="AXO125" s="261"/>
      <c r="AXP125" s="261"/>
      <c r="AXQ125" s="261"/>
      <c r="AXR125" s="273"/>
      <c r="AXS125" s="273"/>
      <c r="AXT125"/>
      <c r="AXU125" s="110"/>
      <c r="AXV125" s="91"/>
      <c r="AXW125" s="261"/>
      <c r="AXX125" s="261"/>
      <c r="AXY125" s="261"/>
      <c r="AXZ125" s="273"/>
      <c r="AYA125" s="273"/>
      <c r="AYB125"/>
      <c r="AYC125" s="110"/>
      <c r="AYD125" s="91"/>
      <c r="AYE125" s="261"/>
      <c r="AYF125" s="261"/>
      <c r="AYG125" s="261"/>
      <c r="AYH125" s="273"/>
      <c r="AYI125" s="273"/>
      <c r="AYJ125"/>
      <c r="AYK125" s="110"/>
      <c r="AYL125" s="91"/>
      <c r="AYM125" s="261"/>
      <c r="AYN125" s="261"/>
      <c r="AYO125" s="261"/>
      <c r="AYP125" s="273"/>
      <c r="AYQ125" s="273"/>
      <c r="AYR125"/>
      <c r="AYS125" s="110"/>
      <c r="AYT125" s="91"/>
      <c r="AYU125" s="261"/>
      <c r="AYV125" s="261"/>
      <c r="AYW125" s="261"/>
      <c r="AYX125" s="273"/>
      <c r="AYY125" s="273"/>
      <c r="AYZ125"/>
      <c r="AZA125" s="110"/>
      <c r="AZB125" s="91"/>
      <c r="AZC125" s="261"/>
      <c r="AZD125" s="261"/>
      <c r="AZE125" s="261"/>
      <c r="AZF125" s="273"/>
      <c r="AZG125" s="273"/>
      <c r="AZH125"/>
      <c r="AZI125" s="110"/>
      <c r="AZJ125" s="91"/>
      <c r="AZK125" s="261"/>
      <c r="AZL125" s="261"/>
      <c r="AZM125" s="261"/>
      <c r="AZN125" s="273"/>
      <c r="AZO125" s="273"/>
      <c r="AZP125"/>
      <c r="AZQ125" s="110"/>
      <c r="AZR125" s="91"/>
      <c r="AZS125" s="261"/>
      <c r="AZT125" s="261"/>
      <c r="AZU125" s="261"/>
      <c r="AZV125" s="273"/>
      <c r="AZW125" s="273"/>
      <c r="AZX125"/>
      <c r="AZY125" s="110"/>
      <c r="AZZ125" s="91"/>
      <c r="BAA125" s="261"/>
      <c r="BAB125" s="261"/>
      <c r="BAC125" s="261"/>
      <c r="BAD125" s="273"/>
      <c r="BAE125" s="273"/>
      <c r="BAF125"/>
      <c r="BAG125" s="110"/>
      <c r="BAH125" s="91"/>
      <c r="BAI125" s="261"/>
      <c r="BAJ125" s="261"/>
      <c r="BAK125" s="261"/>
      <c r="BAL125" s="273"/>
      <c r="BAM125" s="273"/>
      <c r="BAN125"/>
      <c r="BAO125" s="110"/>
      <c r="BAP125" s="91"/>
      <c r="BAQ125" s="261"/>
      <c r="BAR125" s="261"/>
      <c r="BAS125" s="261"/>
      <c r="BAT125" s="273"/>
      <c r="BAU125" s="273"/>
      <c r="BAV125"/>
      <c r="BAW125" s="110"/>
      <c r="BAX125" s="91"/>
      <c r="BAY125" s="261"/>
      <c r="BAZ125" s="261"/>
      <c r="BBA125" s="261"/>
      <c r="BBB125" s="273"/>
      <c r="BBC125" s="273"/>
      <c r="BBD125"/>
      <c r="BBE125" s="110"/>
      <c r="BBF125" s="91"/>
      <c r="BBG125" s="261"/>
      <c r="BBH125" s="261"/>
      <c r="BBI125" s="261"/>
      <c r="BBJ125" s="273"/>
      <c r="BBK125" s="273"/>
      <c r="BBL125"/>
      <c r="BBM125" s="110"/>
      <c r="BBN125" s="91"/>
      <c r="BBO125" s="261"/>
      <c r="BBP125" s="261"/>
      <c r="BBQ125" s="261"/>
      <c r="BBR125" s="273"/>
      <c r="BBS125" s="273"/>
      <c r="BBT125"/>
      <c r="BBU125" s="110"/>
      <c r="BBV125" s="91"/>
      <c r="BBW125" s="261"/>
      <c r="BBX125" s="261"/>
      <c r="BBY125" s="261"/>
      <c r="BBZ125" s="273"/>
      <c r="BCA125" s="273"/>
      <c r="BCB125"/>
      <c r="BCC125" s="110"/>
      <c r="BCD125" s="91"/>
      <c r="BCE125" s="261"/>
      <c r="BCF125" s="261"/>
      <c r="BCG125" s="261"/>
      <c r="BCH125" s="273"/>
      <c r="BCI125" s="273"/>
      <c r="BCJ125"/>
      <c r="BCK125" s="110"/>
      <c r="BCL125" s="91"/>
      <c r="BCM125" s="261"/>
      <c r="BCN125" s="261"/>
      <c r="BCO125" s="261"/>
      <c r="BCP125" s="273"/>
      <c r="BCQ125" s="273"/>
      <c r="BCR125"/>
      <c r="BCS125" s="110"/>
      <c r="BCT125" s="91"/>
      <c r="BCU125" s="261"/>
      <c r="BCV125" s="261"/>
      <c r="BCW125" s="261"/>
      <c r="BCX125" s="273"/>
      <c r="BCY125" s="273"/>
      <c r="BCZ125"/>
      <c r="BDA125" s="110"/>
      <c r="BDB125" s="91"/>
      <c r="BDC125" s="261"/>
      <c r="BDD125" s="261"/>
      <c r="BDE125" s="261"/>
      <c r="BDF125" s="273"/>
      <c r="BDG125" s="273"/>
      <c r="BDH125"/>
      <c r="BDI125" s="110"/>
      <c r="BDJ125" s="91"/>
      <c r="BDK125" s="261"/>
      <c r="BDL125" s="261"/>
      <c r="BDM125" s="261"/>
      <c r="BDN125" s="273"/>
      <c r="BDO125" s="273"/>
      <c r="BDP125"/>
      <c r="BDQ125" s="110"/>
      <c r="BDR125" s="91"/>
      <c r="BDS125" s="261"/>
      <c r="BDT125" s="261"/>
      <c r="BDU125" s="261"/>
      <c r="BDV125" s="273"/>
      <c r="BDW125" s="273"/>
      <c r="BDX125"/>
      <c r="BDY125" s="110"/>
      <c r="BDZ125" s="91"/>
      <c r="BEA125" s="261"/>
      <c r="BEB125" s="261"/>
      <c r="BEC125" s="261"/>
      <c r="BED125" s="273"/>
      <c r="BEE125" s="273"/>
      <c r="BEF125"/>
      <c r="BEG125" s="110"/>
      <c r="BEH125" s="91"/>
      <c r="BEI125" s="261"/>
      <c r="BEJ125" s="261"/>
      <c r="BEK125" s="261"/>
      <c r="BEL125" s="273"/>
      <c r="BEM125" s="273"/>
      <c r="BEN125"/>
      <c r="BEO125" s="110"/>
      <c r="BEP125" s="91"/>
      <c r="BEQ125" s="261"/>
      <c r="BER125" s="261"/>
      <c r="BES125" s="261"/>
      <c r="BET125" s="273"/>
      <c r="BEU125" s="273"/>
      <c r="BEV125"/>
      <c r="BEW125" s="110"/>
      <c r="BEX125" s="91"/>
      <c r="BEY125" s="261"/>
      <c r="BEZ125" s="261"/>
      <c r="BFA125" s="261"/>
      <c r="BFB125" s="273"/>
      <c r="BFC125" s="273"/>
      <c r="BFD125"/>
      <c r="BFE125" s="110"/>
      <c r="BFF125" s="91"/>
      <c r="BFG125" s="261"/>
      <c r="BFH125" s="261"/>
      <c r="BFI125" s="261"/>
      <c r="BFJ125" s="273"/>
      <c r="BFK125" s="273"/>
      <c r="BFL125"/>
      <c r="BFM125" s="110"/>
      <c r="BFN125" s="91"/>
      <c r="BFO125" s="261"/>
      <c r="BFP125" s="261"/>
      <c r="BFQ125" s="261"/>
      <c r="BFR125" s="273"/>
      <c r="BFS125" s="273"/>
      <c r="BFT125"/>
      <c r="BFU125" s="110"/>
      <c r="BFV125" s="91"/>
      <c r="BFW125" s="261"/>
      <c r="BFX125" s="261"/>
      <c r="BFY125" s="261"/>
      <c r="BFZ125" s="273"/>
      <c r="BGA125" s="273"/>
      <c r="BGB125"/>
      <c r="BGC125" s="110"/>
      <c r="BGD125" s="91"/>
      <c r="BGE125" s="261"/>
      <c r="BGF125" s="261"/>
      <c r="BGG125" s="261"/>
      <c r="BGH125" s="273"/>
      <c r="BGI125" s="273"/>
      <c r="BGJ125"/>
      <c r="BGK125" s="110"/>
      <c r="BGL125" s="91"/>
      <c r="BGM125" s="261"/>
      <c r="BGN125" s="261"/>
      <c r="BGO125" s="261"/>
      <c r="BGP125" s="273"/>
      <c r="BGQ125" s="273"/>
      <c r="BGR125"/>
      <c r="BGS125" s="110"/>
      <c r="BGT125" s="91"/>
      <c r="BGU125" s="261"/>
      <c r="BGV125" s="261"/>
      <c r="BGW125" s="261"/>
      <c r="BGX125" s="273"/>
      <c r="BGY125" s="273"/>
      <c r="BGZ125"/>
      <c r="BHA125" s="110"/>
      <c r="BHB125" s="91"/>
      <c r="BHC125" s="261"/>
      <c r="BHD125" s="261"/>
      <c r="BHE125" s="261"/>
      <c r="BHF125" s="273"/>
      <c r="BHG125" s="273"/>
      <c r="BHH125"/>
      <c r="BHI125" s="110"/>
      <c r="BHJ125" s="91"/>
      <c r="BHK125" s="261"/>
      <c r="BHL125" s="261"/>
      <c r="BHM125" s="261"/>
      <c r="BHN125" s="273"/>
      <c r="BHO125" s="273"/>
      <c r="BHP125"/>
      <c r="BHQ125" s="110"/>
      <c r="BHR125" s="91"/>
      <c r="BHS125" s="261"/>
      <c r="BHT125" s="261"/>
      <c r="BHU125" s="261"/>
      <c r="BHV125" s="273"/>
      <c r="BHW125" s="273"/>
      <c r="BHX125"/>
      <c r="BHY125" s="110"/>
      <c r="BHZ125" s="91"/>
      <c r="BIA125" s="261"/>
      <c r="BIB125" s="261"/>
      <c r="BIC125" s="261"/>
      <c r="BID125" s="273"/>
      <c r="BIE125" s="273"/>
      <c r="BIF125"/>
      <c r="BIG125" s="110"/>
      <c r="BIH125" s="91"/>
      <c r="BII125" s="261"/>
      <c r="BIJ125" s="261"/>
      <c r="BIK125" s="261"/>
      <c r="BIL125" s="273"/>
      <c r="BIM125" s="273"/>
      <c r="BIN125"/>
      <c r="BIO125" s="110"/>
      <c r="BIP125" s="91"/>
      <c r="BIQ125" s="261"/>
      <c r="BIR125" s="261"/>
      <c r="BIS125" s="261"/>
      <c r="BIT125" s="273"/>
      <c r="BIU125" s="273"/>
      <c r="BIV125"/>
      <c r="BIW125" s="110"/>
      <c r="BIX125" s="91"/>
      <c r="BIY125" s="261"/>
      <c r="BIZ125" s="261"/>
      <c r="BJA125" s="261"/>
      <c r="BJB125" s="273"/>
      <c r="BJC125" s="273"/>
      <c r="BJD125"/>
      <c r="BJE125" s="110"/>
      <c r="BJF125" s="91"/>
      <c r="BJG125" s="261"/>
      <c r="BJH125" s="261"/>
      <c r="BJI125" s="261"/>
      <c r="BJJ125" s="273"/>
      <c r="BJK125" s="273"/>
      <c r="BJL125"/>
      <c r="BJM125" s="110"/>
      <c r="BJN125" s="91"/>
      <c r="BJO125" s="261"/>
      <c r="BJP125" s="261"/>
      <c r="BJQ125" s="261"/>
      <c r="BJR125" s="273"/>
      <c r="BJS125" s="273"/>
      <c r="BJT125"/>
      <c r="BJU125" s="110"/>
      <c r="BJV125" s="91"/>
      <c r="BJW125" s="261"/>
      <c r="BJX125" s="261"/>
      <c r="BJY125" s="261"/>
      <c r="BJZ125" s="273"/>
      <c r="BKA125" s="273"/>
      <c r="BKB125"/>
      <c r="BKC125" s="110"/>
      <c r="BKD125" s="91"/>
      <c r="BKE125" s="261"/>
      <c r="BKF125" s="261"/>
      <c r="BKG125" s="261"/>
      <c r="BKH125" s="273"/>
      <c r="BKI125" s="273"/>
      <c r="BKJ125"/>
      <c r="BKK125" s="110"/>
      <c r="BKL125" s="91"/>
      <c r="BKM125" s="261"/>
      <c r="BKN125" s="261"/>
      <c r="BKO125" s="261"/>
      <c r="BKP125" s="273"/>
      <c r="BKQ125" s="273"/>
      <c r="BKR125"/>
      <c r="BKS125" s="110"/>
      <c r="BKT125" s="91"/>
      <c r="BKU125" s="261"/>
      <c r="BKV125" s="261"/>
      <c r="BKW125" s="261"/>
      <c r="BKX125" s="273"/>
      <c r="BKY125" s="273"/>
      <c r="BKZ125"/>
      <c r="BLA125" s="110"/>
      <c r="BLB125" s="91"/>
      <c r="BLC125" s="261"/>
      <c r="BLD125" s="261"/>
      <c r="BLE125" s="261"/>
      <c r="BLF125" s="273"/>
      <c r="BLG125" s="273"/>
      <c r="BLH125"/>
      <c r="BLI125" s="110"/>
      <c r="BLJ125" s="91"/>
      <c r="BLK125" s="261"/>
      <c r="BLL125" s="261"/>
      <c r="BLM125" s="261"/>
      <c r="BLN125" s="273"/>
      <c r="BLO125" s="273"/>
      <c r="BLP125"/>
      <c r="BLQ125" s="110"/>
      <c r="BLR125" s="91"/>
      <c r="BLS125" s="261"/>
      <c r="BLT125" s="261"/>
      <c r="BLU125" s="261"/>
      <c r="BLV125" s="273"/>
      <c r="BLW125" s="273"/>
      <c r="BLX125"/>
      <c r="BLY125" s="110"/>
      <c r="BLZ125" s="91"/>
      <c r="BMA125" s="261"/>
      <c r="BMB125" s="261"/>
      <c r="BMC125" s="261"/>
      <c r="BMD125" s="273"/>
      <c r="BME125" s="273"/>
      <c r="BMF125"/>
      <c r="BMG125" s="110"/>
      <c r="BMH125" s="91"/>
      <c r="BMI125" s="261"/>
      <c r="BMJ125" s="261"/>
      <c r="BMK125" s="261"/>
      <c r="BML125" s="273"/>
      <c r="BMM125" s="273"/>
      <c r="BMN125"/>
      <c r="BMO125" s="110"/>
      <c r="BMP125" s="91"/>
      <c r="BMQ125" s="261"/>
      <c r="BMR125" s="261"/>
      <c r="BMS125" s="261"/>
      <c r="BMT125" s="273"/>
      <c r="BMU125" s="273"/>
      <c r="BMV125"/>
      <c r="BMW125" s="110"/>
      <c r="BMX125" s="91"/>
      <c r="BMY125" s="261"/>
      <c r="BMZ125" s="261"/>
      <c r="BNA125" s="261"/>
      <c r="BNB125" s="273"/>
      <c r="BNC125" s="273"/>
      <c r="BND125"/>
      <c r="BNE125" s="110"/>
      <c r="BNF125" s="91"/>
      <c r="BNG125" s="261"/>
      <c r="BNH125" s="261"/>
      <c r="BNI125" s="261"/>
      <c r="BNJ125" s="273"/>
      <c r="BNK125" s="273"/>
      <c r="BNL125"/>
      <c r="BNM125" s="110"/>
      <c r="BNN125" s="91"/>
      <c r="BNO125" s="261"/>
      <c r="BNP125" s="261"/>
      <c r="BNQ125" s="261"/>
      <c r="BNR125" s="273"/>
      <c r="BNS125" s="273"/>
      <c r="BNT125"/>
      <c r="BNU125" s="110"/>
      <c r="BNV125" s="91"/>
      <c r="BNW125" s="261"/>
      <c r="BNX125" s="261"/>
      <c r="BNY125" s="261"/>
      <c r="BNZ125" s="273"/>
      <c r="BOA125" s="273"/>
      <c r="BOB125"/>
      <c r="BOC125" s="110"/>
      <c r="BOD125" s="91"/>
      <c r="BOE125" s="261"/>
      <c r="BOF125" s="261"/>
      <c r="BOG125" s="261"/>
      <c r="BOH125" s="273"/>
      <c r="BOI125" s="273"/>
      <c r="BOJ125"/>
      <c r="BOK125" s="110"/>
      <c r="BOL125" s="91"/>
      <c r="BOM125" s="261"/>
      <c r="BON125" s="261"/>
      <c r="BOO125" s="261"/>
      <c r="BOP125" s="273"/>
      <c r="BOQ125" s="273"/>
      <c r="BOR125"/>
      <c r="BOS125" s="110"/>
      <c r="BOT125" s="91"/>
      <c r="BOU125" s="261"/>
      <c r="BOV125" s="261"/>
      <c r="BOW125" s="261"/>
      <c r="BOX125" s="273"/>
      <c r="BOY125" s="273"/>
      <c r="BOZ125"/>
      <c r="BPA125" s="110"/>
      <c r="BPB125" s="91"/>
      <c r="BPC125" s="261"/>
      <c r="BPD125" s="261"/>
      <c r="BPE125" s="261"/>
      <c r="BPF125" s="273"/>
      <c r="BPG125" s="273"/>
      <c r="BPH125"/>
      <c r="BPI125" s="110"/>
      <c r="BPJ125" s="91"/>
      <c r="BPK125" s="261"/>
      <c r="BPL125" s="261"/>
      <c r="BPM125" s="261"/>
      <c r="BPN125" s="273"/>
      <c r="BPO125" s="273"/>
      <c r="BPP125"/>
      <c r="BPQ125" s="110"/>
      <c r="BPR125" s="91"/>
      <c r="BPS125" s="261"/>
      <c r="BPT125" s="261"/>
      <c r="BPU125" s="261"/>
      <c r="BPV125" s="273"/>
      <c r="BPW125" s="273"/>
      <c r="BPX125"/>
      <c r="BPY125" s="110"/>
      <c r="BPZ125" s="91"/>
      <c r="BQA125" s="261"/>
      <c r="BQB125" s="261"/>
      <c r="BQC125" s="261"/>
      <c r="BQD125" s="273"/>
      <c r="BQE125" s="273"/>
      <c r="BQF125"/>
      <c r="BQG125" s="110"/>
      <c r="BQH125" s="91"/>
      <c r="BQI125" s="261"/>
      <c r="BQJ125" s="261"/>
      <c r="BQK125" s="261"/>
      <c r="BQL125" s="273"/>
      <c r="BQM125" s="273"/>
      <c r="BQN125"/>
      <c r="BQO125" s="110"/>
      <c r="BQP125" s="91"/>
      <c r="BQQ125" s="261"/>
      <c r="BQR125" s="261"/>
      <c r="BQS125" s="261"/>
      <c r="BQT125" s="273"/>
      <c r="BQU125" s="273"/>
      <c r="BQV125"/>
      <c r="BQW125" s="110"/>
      <c r="BQX125" s="91"/>
      <c r="BQY125" s="261"/>
      <c r="BQZ125" s="261"/>
      <c r="BRA125" s="261"/>
      <c r="BRB125" s="273"/>
      <c r="BRC125" s="273"/>
      <c r="BRD125"/>
      <c r="BRE125" s="110"/>
      <c r="BRF125" s="91"/>
      <c r="BRG125" s="261"/>
      <c r="BRH125" s="261"/>
      <c r="BRI125" s="261"/>
      <c r="BRJ125" s="273"/>
      <c r="BRK125" s="273"/>
      <c r="BRL125"/>
      <c r="BRM125" s="110"/>
      <c r="BRN125" s="91"/>
      <c r="BRO125" s="261"/>
      <c r="BRP125" s="261"/>
      <c r="BRQ125" s="261"/>
      <c r="BRR125" s="273"/>
      <c r="BRS125" s="273"/>
      <c r="BRT125"/>
      <c r="BRU125" s="110"/>
      <c r="BRV125" s="91"/>
      <c r="BRW125" s="261"/>
      <c r="BRX125" s="261"/>
      <c r="BRY125" s="261"/>
      <c r="BRZ125" s="273"/>
      <c r="BSA125" s="273"/>
      <c r="BSB125"/>
      <c r="BSC125" s="110"/>
      <c r="BSD125" s="91"/>
      <c r="BSE125" s="261"/>
      <c r="BSF125" s="261"/>
      <c r="BSG125" s="261"/>
      <c r="BSH125" s="273"/>
      <c r="BSI125" s="273"/>
      <c r="BSJ125"/>
      <c r="BSK125" s="110"/>
      <c r="BSL125" s="91"/>
      <c r="BSM125" s="261"/>
      <c r="BSN125" s="261"/>
      <c r="BSO125" s="261"/>
      <c r="BSP125" s="273"/>
      <c r="BSQ125" s="273"/>
      <c r="BSR125"/>
      <c r="BSS125" s="110"/>
      <c r="BST125" s="91"/>
      <c r="BSU125" s="261"/>
      <c r="BSV125" s="261"/>
      <c r="BSW125" s="261"/>
      <c r="BSX125" s="273"/>
      <c r="BSY125" s="273"/>
      <c r="BSZ125"/>
      <c r="BTA125" s="110"/>
      <c r="BTB125" s="91"/>
      <c r="BTC125" s="261"/>
      <c r="BTD125" s="261"/>
      <c r="BTE125" s="261"/>
      <c r="BTF125" s="273"/>
      <c r="BTG125" s="273"/>
      <c r="BTH125"/>
      <c r="BTI125" s="110"/>
      <c r="BTJ125" s="91"/>
      <c r="BTK125" s="261"/>
      <c r="BTL125" s="261"/>
      <c r="BTM125" s="261"/>
      <c r="BTN125" s="273"/>
      <c r="BTO125" s="273"/>
      <c r="BTP125"/>
      <c r="BTQ125" s="110"/>
      <c r="BTR125" s="91"/>
      <c r="BTS125" s="261"/>
      <c r="BTT125" s="261"/>
      <c r="BTU125" s="261"/>
      <c r="BTV125" s="273"/>
      <c r="BTW125" s="273"/>
      <c r="BTX125"/>
      <c r="BTY125" s="110"/>
      <c r="BTZ125" s="91"/>
      <c r="BUA125" s="261"/>
      <c r="BUB125" s="261"/>
      <c r="BUC125" s="261"/>
      <c r="BUD125" s="273"/>
      <c r="BUE125" s="273"/>
      <c r="BUF125"/>
      <c r="BUG125" s="110"/>
      <c r="BUH125" s="91"/>
      <c r="BUI125" s="261"/>
      <c r="BUJ125" s="261"/>
      <c r="BUK125" s="261"/>
      <c r="BUL125" s="273"/>
      <c r="BUM125" s="273"/>
      <c r="BUN125"/>
      <c r="BUO125" s="110"/>
      <c r="BUP125" s="91"/>
      <c r="BUQ125" s="261"/>
      <c r="BUR125" s="261"/>
      <c r="BUS125" s="261"/>
      <c r="BUT125" s="273"/>
      <c r="BUU125" s="273"/>
      <c r="BUV125"/>
      <c r="BUW125" s="110"/>
      <c r="BUX125" s="91"/>
      <c r="BUY125" s="261"/>
      <c r="BUZ125" s="261"/>
      <c r="BVA125" s="261"/>
      <c r="BVB125" s="273"/>
      <c r="BVC125" s="273"/>
      <c r="BVD125"/>
      <c r="BVE125" s="110"/>
      <c r="BVF125" s="91"/>
      <c r="BVG125" s="261"/>
      <c r="BVH125" s="261"/>
      <c r="BVI125" s="261"/>
      <c r="BVJ125" s="273"/>
      <c r="BVK125" s="273"/>
      <c r="BVL125"/>
      <c r="BVM125" s="110"/>
      <c r="BVN125" s="91"/>
      <c r="BVO125" s="261"/>
      <c r="BVP125" s="261"/>
      <c r="BVQ125" s="261"/>
      <c r="BVR125" s="273"/>
      <c r="BVS125" s="273"/>
      <c r="BVT125"/>
      <c r="BVU125" s="110"/>
      <c r="BVV125" s="91"/>
      <c r="BVW125" s="261"/>
      <c r="BVX125" s="261"/>
      <c r="BVY125" s="261"/>
      <c r="BVZ125" s="273"/>
      <c r="BWA125" s="273"/>
      <c r="BWB125"/>
      <c r="BWC125" s="110"/>
      <c r="BWD125" s="91"/>
      <c r="BWE125" s="261"/>
      <c r="BWF125" s="261"/>
      <c r="BWG125" s="261"/>
      <c r="BWH125" s="273"/>
      <c r="BWI125" s="273"/>
      <c r="BWJ125"/>
      <c r="BWK125" s="110"/>
      <c r="BWL125" s="91"/>
      <c r="BWM125" s="261"/>
      <c r="BWN125" s="261"/>
      <c r="BWO125" s="261"/>
      <c r="BWP125" s="273"/>
      <c r="BWQ125" s="273"/>
      <c r="BWR125"/>
      <c r="BWS125" s="110"/>
      <c r="BWT125" s="91"/>
      <c r="BWU125" s="261"/>
      <c r="BWV125" s="261"/>
      <c r="BWW125" s="261"/>
      <c r="BWX125" s="273"/>
      <c r="BWY125" s="273"/>
      <c r="BWZ125"/>
      <c r="BXA125" s="110"/>
      <c r="BXB125" s="91"/>
      <c r="BXC125" s="261"/>
      <c r="BXD125" s="261"/>
      <c r="BXE125" s="261"/>
      <c r="BXF125" s="273"/>
      <c r="BXG125" s="273"/>
      <c r="BXH125"/>
      <c r="BXI125" s="110"/>
      <c r="BXJ125" s="91"/>
      <c r="BXK125" s="261"/>
      <c r="BXL125" s="261"/>
      <c r="BXM125" s="261"/>
      <c r="BXN125" s="273"/>
      <c r="BXO125" s="273"/>
      <c r="BXP125"/>
      <c r="BXQ125" s="110"/>
      <c r="BXR125" s="91"/>
      <c r="BXS125" s="261"/>
      <c r="BXT125" s="261"/>
      <c r="BXU125" s="261"/>
      <c r="BXV125" s="273"/>
      <c r="BXW125" s="273"/>
      <c r="BXX125"/>
      <c r="BXY125" s="110"/>
      <c r="BXZ125" s="91"/>
      <c r="BYA125" s="261"/>
      <c r="BYB125" s="261"/>
      <c r="BYC125" s="261"/>
      <c r="BYD125" s="273"/>
      <c r="BYE125" s="273"/>
      <c r="BYF125"/>
      <c r="BYG125" s="110"/>
      <c r="BYH125" s="91"/>
      <c r="BYI125" s="261"/>
      <c r="BYJ125" s="261"/>
      <c r="BYK125" s="261"/>
      <c r="BYL125" s="273"/>
      <c r="BYM125" s="273"/>
      <c r="BYN125"/>
      <c r="BYO125" s="110"/>
      <c r="BYP125" s="91"/>
      <c r="BYQ125" s="261"/>
      <c r="BYR125" s="261"/>
      <c r="BYS125" s="261"/>
      <c r="BYT125" s="273"/>
      <c r="BYU125" s="273"/>
      <c r="BYV125"/>
      <c r="BYW125" s="110"/>
      <c r="BYX125" s="91"/>
      <c r="BYY125" s="261"/>
      <c r="BYZ125" s="261"/>
      <c r="BZA125" s="261"/>
      <c r="BZB125" s="273"/>
      <c r="BZC125" s="273"/>
      <c r="BZD125"/>
      <c r="BZE125" s="110"/>
      <c r="BZF125" s="91"/>
      <c r="BZG125" s="261"/>
      <c r="BZH125" s="261"/>
      <c r="BZI125" s="261"/>
      <c r="BZJ125" s="273"/>
      <c r="BZK125" s="273"/>
      <c r="BZL125"/>
      <c r="BZM125" s="110"/>
      <c r="BZN125" s="91"/>
      <c r="BZO125" s="261"/>
      <c r="BZP125" s="261"/>
      <c r="BZQ125" s="261"/>
      <c r="BZR125" s="273"/>
      <c r="BZS125" s="273"/>
      <c r="BZT125"/>
      <c r="BZU125" s="110"/>
      <c r="BZV125" s="91"/>
      <c r="BZW125" s="261"/>
      <c r="BZX125" s="261"/>
      <c r="BZY125" s="261"/>
      <c r="BZZ125" s="273"/>
      <c r="CAA125" s="273"/>
      <c r="CAB125"/>
      <c r="CAC125" s="110"/>
      <c r="CAD125" s="91"/>
      <c r="CAE125" s="261"/>
      <c r="CAF125" s="261"/>
      <c r="CAG125" s="261"/>
      <c r="CAH125" s="273"/>
      <c r="CAI125" s="273"/>
      <c r="CAJ125"/>
      <c r="CAK125" s="110"/>
      <c r="CAL125" s="91"/>
      <c r="CAM125" s="261"/>
      <c r="CAN125" s="261"/>
      <c r="CAO125" s="261"/>
      <c r="CAP125" s="273"/>
      <c r="CAQ125" s="273"/>
      <c r="CAR125"/>
      <c r="CAS125" s="110"/>
      <c r="CAT125" s="91"/>
      <c r="CAU125" s="261"/>
      <c r="CAV125" s="261"/>
      <c r="CAW125" s="261"/>
      <c r="CAX125" s="273"/>
      <c r="CAY125" s="273"/>
      <c r="CAZ125"/>
      <c r="CBA125" s="110"/>
      <c r="CBB125" s="91"/>
      <c r="CBC125" s="261"/>
      <c r="CBD125" s="261"/>
      <c r="CBE125" s="261"/>
      <c r="CBF125" s="273"/>
      <c r="CBG125" s="273"/>
      <c r="CBH125"/>
      <c r="CBI125" s="110"/>
      <c r="CBJ125" s="91"/>
      <c r="CBK125" s="261"/>
      <c r="CBL125" s="261"/>
      <c r="CBM125" s="261"/>
      <c r="CBN125" s="273"/>
      <c r="CBO125" s="273"/>
      <c r="CBP125"/>
      <c r="CBQ125" s="110"/>
      <c r="CBR125" s="91"/>
      <c r="CBS125" s="261"/>
      <c r="CBT125" s="261"/>
      <c r="CBU125" s="261"/>
      <c r="CBV125" s="273"/>
      <c r="CBW125" s="273"/>
      <c r="CBX125"/>
      <c r="CBY125" s="110"/>
      <c r="CBZ125" s="91"/>
      <c r="CCA125" s="261"/>
      <c r="CCB125" s="261"/>
      <c r="CCC125" s="261"/>
      <c r="CCD125" s="273"/>
      <c r="CCE125" s="273"/>
      <c r="CCF125"/>
      <c r="CCG125" s="110"/>
      <c r="CCH125" s="91"/>
      <c r="CCI125" s="261"/>
      <c r="CCJ125" s="261"/>
      <c r="CCK125" s="261"/>
      <c r="CCL125" s="273"/>
      <c r="CCM125" s="273"/>
      <c r="CCN125"/>
      <c r="CCO125" s="110"/>
      <c r="CCP125" s="91"/>
      <c r="CCQ125" s="261"/>
      <c r="CCR125" s="261"/>
      <c r="CCS125" s="261"/>
      <c r="CCT125" s="273"/>
      <c r="CCU125" s="273"/>
      <c r="CCV125"/>
      <c r="CCW125" s="110"/>
      <c r="CCX125" s="91"/>
      <c r="CCY125" s="261"/>
      <c r="CCZ125" s="261"/>
      <c r="CDA125" s="261"/>
      <c r="CDB125" s="273"/>
      <c r="CDC125" s="273"/>
      <c r="CDD125"/>
      <c r="CDE125" s="110"/>
      <c r="CDF125" s="91"/>
      <c r="CDG125" s="261"/>
      <c r="CDH125" s="261"/>
      <c r="CDI125" s="261"/>
      <c r="CDJ125" s="273"/>
      <c r="CDK125" s="273"/>
      <c r="CDL125"/>
      <c r="CDM125" s="110"/>
      <c r="CDN125" s="91"/>
      <c r="CDO125" s="261"/>
      <c r="CDP125" s="261"/>
      <c r="CDQ125" s="261"/>
      <c r="CDR125" s="273"/>
      <c r="CDS125" s="273"/>
      <c r="CDT125"/>
      <c r="CDU125" s="110"/>
      <c r="CDV125" s="91"/>
      <c r="CDW125" s="261"/>
      <c r="CDX125" s="261"/>
      <c r="CDY125" s="261"/>
      <c r="CDZ125" s="273"/>
      <c r="CEA125" s="273"/>
      <c r="CEB125"/>
      <c r="CEC125" s="110"/>
      <c r="CED125" s="91"/>
      <c r="CEE125" s="261"/>
      <c r="CEF125" s="261"/>
      <c r="CEG125" s="261"/>
      <c r="CEH125" s="273"/>
      <c r="CEI125" s="273"/>
      <c r="CEJ125"/>
      <c r="CEK125" s="110"/>
      <c r="CEL125" s="91"/>
      <c r="CEM125" s="261"/>
      <c r="CEN125" s="261"/>
      <c r="CEO125" s="261"/>
      <c r="CEP125" s="273"/>
      <c r="CEQ125" s="273"/>
      <c r="CER125"/>
      <c r="CES125" s="110"/>
      <c r="CET125" s="91"/>
      <c r="CEU125" s="261"/>
      <c r="CEV125" s="261"/>
      <c r="CEW125" s="261"/>
      <c r="CEX125" s="273"/>
      <c r="CEY125" s="273"/>
      <c r="CEZ125"/>
      <c r="CFA125" s="110"/>
      <c r="CFB125" s="91"/>
      <c r="CFC125" s="261"/>
      <c r="CFD125" s="261"/>
      <c r="CFE125" s="261"/>
      <c r="CFF125" s="273"/>
      <c r="CFG125" s="273"/>
      <c r="CFH125"/>
      <c r="CFI125" s="110"/>
      <c r="CFJ125" s="91"/>
      <c r="CFK125" s="261"/>
      <c r="CFL125" s="261"/>
      <c r="CFM125" s="261"/>
      <c r="CFN125" s="273"/>
      <c r="CFO125" s="273"/>
      <c r="CFP125"/>
      <c r="CFQ125" s="110"/>
      <c r="CFR125" s="91"/>
      <c r="CFS125" s="261"/>
      <c r="CFT125" s="261"/>
      <c r="CFU125" s="261"/>
      <c r="CFV125" s="273"/>
      <c r="CFW125" s="273"/>
      <c r="CFX125"/>
      <c r="CFY125" s="110"/>
      <c r="CFZ125" s="91"/>
      <c r="CGA125" s="261"/>
      <c r="CGB125" s="261"/>
      <c r="CGC125" s="261"/>
      <c r="CGD125" s="273"/>
      <c r="CGE125" s="273"/>
      <c r="CGF125"/>
      <c r="CGG125" s="110"/>
      <c r="CGH125" s="91"/>
      <c r="CGI125" s="261"/>
      <c r="CGJ125" s="261"/>
      <c r="CGK125" s="261"/>
      <c r="CGL125" s="273"/>
      <c r="CGM125" s="273"/>
      <c r="CGN125"/>
      <c r="CGO125" s="110"/>
      <c r="CGP125" s="91"/>
      <c r="CGQ125" s="261"/>
      <c r="CGR125" s="261"/>
      <c r="CGS125" s="261"/>
      <c r="CGT125" s="273"/>
      <c r="CGU125" s="273"/>
      <c r="CGV125"/>
      <c r="CGW125" s="110"/>
      <c r="CGX125" s="91"/>
      <c r="CGY125" s="261"/>
      <c r="CGZ125" s="261"/>
      <c r="CHA125" s="261"/>
      <c r="CHB125" s="273"/>
      <c r="CHC125" s="273"/>
      <c r="CHD125"/>
      <c r="CHE125" s="110"/>
      <c r="CHF125" s="91"/>
      <c r="CHG125" s="261"/>
      <c r="CHH125" s="261"/>
      <c r="CHI125" s="261"/>
      <c r="CHJ125" s="273"/>
      <c r="CHK125" s="273"/>
      <c r="CHL125"/>
      <c r="CHM125" s="110"/>
      <c r="CHN125" s="91"/>
      <c r="CHO125" s="261"/>
      <c r="CHP125" s="261"/>
      <c r="CHQ125" s="261"/>
      <c r="CHR125" s="273"/>
      <c r="CHS125" s="273"/>
      <c r="CHT125"/>
      <c r="CHU125" s="110"/>
      <c r="CHV125" s="91"/>
      <c r="CHW125" s="261"/>
      <c r="CHX125" s="261"/>
      <c r="CHY125" s="261"/>
      <c r="CHZ125" s="273"/>
      <c r="CIA125" s="273"/>
      <c r="CIB125"/>
      <c r="CIC125" s="110"/>
      <c r="CID125" s="91"/>
      <c r="CIE125" s="261"/>
      <c r="CIF125" s="261"/>
      <c r="CIG125" s="261"/>
      <c r="CIH125" s="273"/>
      <c r="CII125" s="273"/>
      <c r="CIJ125"/>
      <c r="CIK125" s="110"/>
      <c r="CIL125" s="91"/>
      <c r="CIM125" s="261"/>
      <c r="CIN125" s="261"/>
      <c r="CIO125" s="261"/>
      <c r="CIP125" s="273"/>
      <c r="CIQ125" s="273"/>
      <c r="CIR125"/>
      <c r="CIS125" s="110"/>
      <c r="CIT125" s="91"/>
      <c r="CIU125" s="261"/>
      <c r="CIV125" s="261"/>
      <c r="CIW125" s="261"/>
      <c r="CIX125" s="273"/>
      <c r="CIY125" s="273"/>
      <c r="CIZ125"/>
      <c r="CJA125" s="110"/>
      <c r="CJB125" s="91"/>
      <c r="CJC125" s="261"/>
      <c r="CJD125" s="261"/>
      <c r="CJE125" s="261"/>
      <c r="CJF125" s="273"/>
      <c r="CJG125" s="273"/>
      <c r="CJH125"/>
      <c r="CJI125" s="110"/>
      <c r="CJJ125" s="91"/>
      <c r="CJK125" s="261"/>
      <c r="CJL125" s="261"/>
      <c r="CJM125" s="261"/>
      <c r="CJN125" s="273"/>
      <c r="CJO125" s="273"/>
      <c r="CJP125"/>
      <c r="CJQ125" s="110"/>
      <c r="CJR125" s="91"/>
      <c r="CJS125" s="261"/>
      <c r="CJT125" s="261"/>
      <c r="CJU125" s="261"/>
      <c r="CJV125" s="273"/>
      <c r="CJW125" s="273"/>
      <c r="CJX125"/>
      <c r="CJY125" s="110"/>
      <c r="CJZ125" s="91"/>
      <c r="CKA125" s="261"/>
      <c r="CKB125" s="261"/>
      <c r="CKC125" s="261"/>
      <c r="CKD125" s="273"/>
      <c r="CKE125" s="273"/>
      <c r="CKF125"/>
      <c r="CKG125" s="110"/>
      <c r="CKH125" s="91"/>
      <c r="CKI125" s="261"/>
      <c r="CKJ125" s="261"/>
      <c r="CKK125" s="261"/>
      <c r="CKL125" s="273"/>
      <c r="CKM125" s="273"/>
      <c r="CKN125"/>
      <c r="CKO125" s="110"/>
      <c r="CKP125" s="91"/>
      <c r="CKQ125" s="261"/>
      <c r="CKR125" s="261"/>
      <c r="CKS125" s="261"/>
      <c r="CKT125" s="273"/>
      <c r="CKU125" s="273"/>
      <c r="CKV125"/>
      <c r="CKW125" s="110"/>
      <c r="CKX125" s="91"/>
      <c r="CKY125" s="261"/>
      <c r="CKZ125" s="261"/>
      <c r="CLA125" s="261"/>
      <c r="CLB125" s="273"/>
      <c r="CLC125" s="273"/>
      <c r="CLD125"/>
      <c r="CLE125" s="110"/>
      <c r="CLF125" s="91"/>
      <c r="CLG125" s="261"/>
      <c r="CLH125" s="261"/>
      <c r="CLI125" s="261"/>
      <c r="CLJ125" s="273"/>
      <c r="CLK125" s="273"/>
      <c r="CLL125"/>
      <c r="CLM125" s="110"/>
      <c r="CLN125" s="91"/>
      <c r="CLO125" s="261"/>
      <c r="CLP125" s="261"/>
      <c r="CLQ125" s="261"/>
      <c r="CLR125" s="273"/>
      <c r="CLS125" s="273"/>
      <c r="CLT125"/>
      <c r="CLU125" s="110"/>
      <c r="CLV125" s="91"/>
      <c r="CLW125" s="261"/>
      <c r="CLX125" s="261"/>
      <c r="CLY125" s="261"/>
      <c r="CLZ125" s="273"/>
      <c r="CMA125" s="273"/>
      <c r="CMB125"/>
      <c r="CMC125" s="110"/>
      <c r="CMD125" s="91"/>
      <c r="CME125" s="261"/>
      <c r="CMF125" s="261"/>
      <c r="CMG125" s="261"/>
      <c r="CMH125" s="273"/>
      <c r="CMI125" s="273"/>
      <c r="CMJ125"/>
      <c r="CMK125" s="110"/>
      <c r="CML125" s="91"/>
      <c r="CMM125" s="261"/>
      <c r="CMN125" s="261"/>
      <c r="CMO125" s="261"/>
      <c r="CMP125" s="273"/>
      <c r="CMQ125" s="273"/>
      <c r="CMR125"/>
      <c r="CMS125" s="110"/>
      <c r="CMT125" s="91"/>
      <c r="CMU125" s="261"/>
      <c r="CMV125" s="261"/>
      <c r="CMW125" s="261"/>
      <c r="CMX125" s="273"/>
      <c r="CMY125" s="273"/>
      <c r="CMZ125"/>
      <c r="CNA125" s="110"/>
      <c r="CNB125" s="91"/>
      <c r="CNC125" s="261"/>
      <c r="CND125" s="261"/>
      <c r="CNE125" s="261"/>
      <c r="CNF125" s="273"/>
      <c r="CNG125" s="273"/>
      <c r="CNH125"/>
      <c r="CNI125" s="110"/>
      <c r="CNJ125" s="91"/>
      <c r="CNK125" s="261"/>
      <c r="CNL125" s="261"/>
      <c r="CNM125" s="261"/>
      <c r="CNN125" s="273"/>
      <c r="CNO125" s="273"/>
      <c r="CNP125"/>
      <c r="CNQ125" s="110"/>
      <c r="CNR125" s="91"/>
      <c r="CNS125" s="261"/>
      <c r="CNT125" s="261"/>
      <c r="CNU125" s="261"/>
      <c r="CNV125" s="273"/>
      <c r="CNW125" s="273"/>
      <c r="CNX125"/>
      <c r="CNY125" s="110"/>
      <c r="CNZ125" s="91"/>
      <c r="COA125" s="261"/>
      <c r="COB125" s="261"/>
      <c r="COC125" s="261"/>
      <c r="COD125" s="273"/>
      <c r="COE125" s="273"/>
      <c r="COF125"/>
      <c r="COG125" s="110"/>
      <c r="COH125" s="91"/>
      <c r="COI125" s="261"/>
      <c r="COJ125" s="261"/>
      <c r="COK125" s="261"/>
      <c r="COL125" s="273"/>
      <c r="COM125" s="273"/>
      <c r="CON125"/>
      <c r="COO125" s="110"/>
      <c r="COP125" s="91"/>
      <c r="COQ125" s="261"/>
      <c r="COR125" s="261"/>
      <c r="COS125" s="261"/>
      <c r="COT125" s="273"/>
      <c r="COU125" s="273"/>
      <c r="COV125"/>
      <c r="COW125" s="110"/>
      <c r="COX125" s="91"/>
      <c r="COY125" s="261"/>
      <c r="COZ125" s="261"/>
      <c r="CPA125" s="261"/>
      <c r="CPB125" s="273"/>
      <c r="CPC125" s="273"/>
      <c r="CPD125"/>
      <c r="CPE125" s="110"/>
      <c r="CPF125" s="91"/>
      <c r="CPG125" s="261"/>
      <c r="CPH125" s="261"/>
      <c r="CPI125" s="261"/>
      <c r="CPJ125" s="273"/>
      <c r="CPK125" s="273"/>
      <c r="CPL125"/>
      <c r="CPM125" s="110"/>
      <c r="CPN125" s="91"/>
      <c r="CPO125" s="261"/>
      <c r="CPP125" s="261"/>
      <c r="CPQ125" s="261"/>
      <c r="CPR125" s="273"/>
      <c r="CPS125" s="273"/>
      <c r="CPT125"/>
      <c r="CPU125" s="110"/>
      <c r="CPV125" s="91"/>
      <c r="CPW125" s="261"/>
      <c r="CPX125" s="261"/>
      <c r="CPY125" s="261"/>
      <c r="CPZ125" s="273"/>
      <c r="CQA125" s="273"/>
      <c r="CQB125"/>
      <c r="CQC125" s="110"/>
      <c r="CQD125" s="91"/>
      <c r="CQE125" s="261"/>
      <c r="CQF125" s="261"/>
      <c r="CQG125" s="261"/>
      <c r="CQH125" s="273"/>
      <c r="CQI125" s="273"/>
      <c r="CQJ125"/>
      <c r="CQK125" s="110"/>
      <c r="CQL125" s="91"/>
      <c r="CQM125" s="261"/>
      <c r="CQN125" s="261"/>
      <c r="CQO125" s="261"/>
      <c r="CQP125" s="273"/>
      <c r="CQQ125" s="273"/>
      <c r="CQR125"/>
      <c r="CQS125" s="110"/>
      <c r="CQT125" s="91"/>
      <c r="CQU125" s="261"/>
      <c r="CQV125" s="261"/>
      <c r="CQW125" s="261"/>
      <c r="CQX125" s="273"/>
      <c r="CQY125" s="273"/>
      <c r="CQZ125"/>
      <c r="CRA125" s="110"/>
      <c r="CRB125" s="91"/>
      <c r="CRC125" s="261"/>
      <c r="CRD125" s="261"/>
      <c r="CRE125" s="261"/>
      <c r="CRF125" s="273"/>
      <c r="CRG125" s="273"/>
      <c r="CRH125"/>
      <c r="CRI125" s="110"/>
      <c r="CRJ125" s="91"/>
      <c r="CRK125" s="261"/>
      <c r="CRL125" s="261"/>
      <c r="CRM125" s="261"/>
      <c r="CRN125" s="273"/>
      <c r="CRO125" s="273"/>
      <c r="CRP125"/>
      <c r="CRQ125" s="110"/>
      <c r="CRR125" s="91"/>
      <c r="CRS125" s="261"/>
      <c r="CRT125" s="261"/>
      <c r="CRU125" s="261"/>
      <c r="CRV125" s="273"/>
      <c r="CRW125" s="273"/>
      <c r="CRX125"/>
      <c r="CRY125" s="110"/>
      <c r="CRZ125" s="91"/>
      <c r="CSA125" s="261"/>
      <c r="CSB125" s="261"/>
      <c r="CSC125" s="261"/>
      <c r="CSD125" s="273"/>
      <c r="CSE125" s="273"/>
      <c r="CSF125"/>
      <c r="CSG125" s="110"/>
      <c r="CSH125" s="91"/>
      <c r="CSI125" s="261"/>
      <c r="CSJ125" s="261"/>
      <c r="CSK125" s="261"/>
      <c r="CSL125" s="273"/>
      <c r="CSM125" s="273"/>
      <c r="CSN125"/>
      <c r="CSO125" s="110"/>
      <c r="CSP125" s="91"/>
      <c r="CSQ125" s="261"/>
      <c r="CSR125" s="261"/>
      <c r="CSS125" s="261"/>
      <c r="CST125" s="273"/>
      <c r="CSU125" s="273"/>
      <c r="CSV125"/>
      <c r="CSW125" s="110"/>
      <c r="CSX125" s="91"/>
      <c r="CSY125" s="261"/>
      <c r="CSZ125" s="261"/>
      <c r="CTA125" s="261"/>
      <c r="CTB125" s="273"/>
      <c r="CTC125" s="273"/>
      <c r="CTD125"/>
      <c r="CTE125" s="110"/>
      <c r="CTF125" s="91"/>
      <c r="CTG125" s="261"/>
      <c r="CTH125" s="261"/>
      <c r="CTI125" s="261"/>
      <c r="CTJ125" s="273"/>
      <c r="CTK125" s="273"/>
      <c r="CTL125"/>
      <c r="CTM125" s="110"/>
      <c r="CTN125" s="91"/>
      <c r="CTO125" s="261"/>
      <c r="CTP125" s="261"/>
      <c r="CTQ125" s="261"/>
      <c r="CTR125" s="273"/>
      <c r="CTS125" s="273"/>
      <c r="CTT125"/>
      <c r="CTU125" s="110"/>
      <c r="CTV125" s="91"/>
      <c r="CTW125" s="261"/>
      <c r="CTX125" s="261"/>
      <c r="CTY125" s="261"/>
      <c r="CTZ125" s="273"/>
      <c r="CUA125" s="273"/>
      <c r="CUB125"/>
      <c r="CUC125" s="110"/>
      <c r="CUD125" s="91"/>
      <c r="CUE125" s="261"/>
      <c r="CUF125" s="261"/>
      <c r="CUG125" s="261"/>
      <c r="CUH125" s="273"/>
      <c r="CUI125" s="273"/>
      <c r="CUJ125"/>
      <c r="CUK125" s="110"/>
      <c r="CUL125" s="91"/>
      <c r="CUM125" s="261"/>
      <c r="CUN125" s="261"/>
      <c r="CUO125" s="261"/>
      <c r="CUP125" s="273"/>
      <c r="CUQ125" s="273"/>
      <c r="CUR125"/>
      <c r="CUS125" s="110"/>
      <c r="CUT125" s="91"/>
      <c r="CUU125" s="261"/>
      <c r="CUV125" s="261"/>
      <c r="CUW125" s="261"/>
      <c r="CUX125" s="273"/>
      <c r="CUY125" s="273"/>
      <c r="CUZ125"/>
      <c r="CVA125" s="110"/>
      <c r="CVB125" s="91"/>
      <c r="CVC125" s="261"/>
      <c r="CVD125" s="261"/>
      <c r="CVE125" s="261"/>
      <c r="CVF125" s="273"/>
      <c r="CVG125" s="273"/>
      <c r="CVH125"/>
      <c r="CVI125" s="110"/>
      <c r="CVJ125" s="91"/>
      <c r="CVK125" s="261"/>
      <c r="CVL125" s="261"/>
      <c r="CVM125" s="261"/>
      <c r="CVN125" s="273"/>
      <c r="CVO125" s="273"/>
      <c r="CVP125"/>
      <c r="CVQ125" s="110"/>
      <c r="CVR125" s="91"/>
      <c r="CVS125" s="261"/>
      <c r="CVT125" s="261"/>
      <c r="CVU125" s="261"/>
      <c r="CVV125" s="273"/>
      <c r="CVW125" s="273"/>
      <c r="CVX125"/>
      <c r="CVY125" s="110"/>
      <c r="CVZ125" s="91"/>
      <c r="CWA125" s="261"/>
      <c r="CWB125" s="261"/>
      <c r="CWC125" s="261"/>
      <c r="CWD125" s="273"/>
      <c r="CWE125" s="273"/>
      <c r="CWF125"/>
      <c r="CWG125" s="110"/>
      <c r="CWH125" s="91"/>
      <c r="CWI125" s="261"/>
      <c r="CWJ125" s="261"/>
      <c r="CWK125" s="261"/>
      <c r="CWL125" s="273"/>
      <c r="CWM125" s="273"/>
      <c r="CWN125"/>
      <c r="CWO125" s="110"/>
      <c r="CWP125" s="91"/>
      <c r="CWQ125" s="261"/>
      <c r="CWR125" s="261"/>
      <c r="CWS125" s="261"/>
      <c r="CWT125" s="273"/>
      <c r="CWU125" s="273"/>
      <c r="CWV125"/>
      <c r="CWW125" s="110"/>
      <c r="CWX125" s="91"/>
      <c r="CWY125" s="261"/>
      <c r="CWZ125" s="261"/>
      <c r="CXA125" s="261"/>
      <c r="CXB125" s="273"/>
      <c r="CXC125" s="273"/>
      <c r="CXD125"/>
      <c r="CXE125" s="110"/>
      <c r="CXF125" s="91"/>
      <c r="CXG125" s="261"/>
      <c r="CXH125" s="261"/>
      <c r="CXI125" s="261"/>
      <c r="CXJ125" s="273"/>
      <c r="CXK125" s="273"/>
      <c r="CXL125"/>
      <c r="CXM125" s="110"/>
      <c r="CXN125" s="91"/>
      <c r="CXO125" s="261"/>
      <c r="CXP125" s="261"/>
      <c r="CXQ125" s="261"/>
      <c r="CXR125" s="273"/>
      <c r="CXS125" s="273"/>
      <c r="CXT125"/>
      <c r="CXU125" s="110"/>
      <c r="CXV125" s="91"/>
      <c r="CXW125" s="261"/>
      <c r="CXX125" s="261"/>
      <c r="CXY125" s="261"/>
      <c r="CXZ125" s="273"/>
      <c r="CYA125" s="273"/>
      <c r="CYB125"/>
      <c r="CYC125" s="110"/>
      <c r="CYD125" s="91"/>
      <c r="CYE125" s="261"/>
      <c r="CYF125" s="261"/>
      <c r="CYG125" s="261"/>
      <c r="CYH125" s="273"/>
      <c r="CYI125" s="273"/>
      <c r="CYJ125"/>
      <c r="CYK125" s="110"/>
      <c r="CYL125" s="91"/>
      <c r="CYM125" s="261"/>
      <c r="CYN125" s="261"/>
      <c r="CYO125" s="261"/>
      <c r="CYP125" s="273"/>
      <c r="CYQ125" s="273"/>
      <c r="CYR125"/>
      <c r="CYS125" s="110"/>
      <c r="CYT125" s="91"/>
      <c r="CYU125" s="261"/>
      <c r="CYV125" s="261"/>
      <c r="CYW125" s="261"/>
      <c r="CYX125" s="273"/>
      <c r="CYY125" s="273"/>
      <c r="CYZ125"/>
      <c r="CZA125" s="110"/>
      <c r="CZB125" s="91"/>
      <c r="CZC125" s="261"/>
      <c r="CZD125" s="261"/>
      <c r="CZE125" s="261"/>
      <c r="CZF125" s="273"/>
      <c r="CZG125" s="273"/>
      <c r="CZH125"/>
      <c r="CZI125" s="110"/>
      <c r="CZJ125" s="91"/>
      <c r="CZK125" s="261"/>
      <c r="CZL125" s="261"/>
      <c r="CZM125" s="261"/>
      <c r="CZN125" s="273"/>
      <c r="CZO125" s="273"/>
      <c r="CZP125"/>
      <c r="CZQ125" s="110"/>
      <c r="CZR125" s="91"/>
      <c r="CZS125" s="261"/>
      <c r="CZT125" s="261"/>
      <c r="CZU125" s="261"/>
      <c r="CZV125" s="273"/>
      <c r="CZW125" s="273"/>
      <c r="CZX125"/>
      <c r="CZY125" s="110"/>
      <c r="CZZ125" s="91"/>
      <c r="DAA125" s="261"/>
      <c r="DAB125" s="261"/>
      <c r="DAC125" s="261"/>
      <c r="DAD125" s="273"/>
      <c r="DAE125" s="273"/>
      <c r="DAF125"/>
      <c r="DAG125" s="110"/>
      <c r="DAH125" s="91"/>
      <c r="DAI125" s="261"/>
      <c r="DAJ125" s="261"/>
      <c r="DAK125" s="261"/>
      <c r="DAL125" s="273"/>
      <c r="DAM125" s="273"/>
      <c r="DAN125"/>
      <c r="DAO125" s="110"/>
      <c r="DAP125" s="91"/>
      <c r="DAQ125" s="261"/>
      <c r="DAR125" s="261"/>
      <c r="DAS125" s="261"/>
      <c r="DAT125" s="273"/>
      <c r="DAU125" s="273"/>
      <c r="DAV125"/>
      <c r="DAW125" s="110"/>
      <c r="DAX125" s="91"/>
      <c r="DAY125" s="261"/>
      <c r="DAZ125" s="261"/>
      <c r="DBA125" s="261"/>
      <c r="DBB125" s="273"/>
      <c r="DBC125" s="273"/>
      <c r="DBD125"/>
      <c r="DBE125" s="110"/>
      <c r="DBF125" s="91"/>
      <c r="DBG125" s="261"/>
      <c r="DBH125" s="261"/>
      <c r="DBI125" s="261"/>
      <c r="DBJ125" s="273"/>
      <c r="DBK125" s="273"/>
      <c r="DBL125"/>
      <c r="DBM125" s="110"/>
      <c r="DBN125" s="91"/>
      <c r="DBO125" s="261"/>
      <c r="DBP125" s="261"/>
      <c r="DBQ125" s="261"/>
      <c r="DBR125" s="273"/>
      <c r="DBS125" s="273"/>
      <c r="DBT125"/>
      <c r="DBU125" s="110"/>
      <c r="DBV125" s="91"/>
      <c r="DBW125" s="261"/>
      <c r="DBX125" s="261"/>
      <c r="DBY125" s="261"/>
      <c r="DBZ125" s="273"/>
      <c r="DCA125" s="273"/>
      <c r="DCB125"/>
      <c r="DCC125" s="110"/>
      <c r="DCD125" s="91"/>
      <c r="DCE125" s="261"/>
      <c r="DCF125" s="261"/>
      <c r="DCG125" s="261"/>
      <c r="DCH125" s="273"/>
      <c r="DCI125" s="273"/>
      <c r="DCJ125"/>
      <c r="DCK125" s="110"/>
      <c r="DCL125" s="91"/>
      <c r="DCM125" s="261"/>
      <c r="DCN125" s="261"/>
      <c r="DCO125" s="261"/>
      <c r="DCP125" s="273"/>
      <c r="DCQ125" s="273"/>
      <c r="DCR125"/>
      <c r="DCS125" s="110"/>
      <c r="DCT125" s="91"/>
      <c r="DCU125" s="261"/>
      <c r="DCV125" s="261"/>
      <c r="DCW125" s="261"/>
      <c r="DCX125" s="273"/>
      <c r="DCY125" s="273"/>
      <c r="DCZ125"/>
      <c r="DDA125" s="110"/>
      <c r="DDB125" s="91"/>
      <c r="DDC125" s="261"/>
      <c r="DDD125" s="261"/>
      <c r="DDE125" s="261"/>
      <c r="DDF125" s="273"/>
      <c r="DDG125" s="273"/>
      <c r="DDH125"/>
      <c r="DDI125" s="110"/>
      <c r="DDJ125" s="91"/>
      <c r="DDK125" s="261"/>
      <c r="DDL125" s="261"/>
      <c r="DDM125" s="261"/>
      <c r="DDN125" s="273"/>
      <c r="DDO125" s="273"/>
      <c r="DDP125"/>
      <c r="DDQ125" s="110"/>
      <c r="DDR125" s="91"/>
      <c r="DDS125" s="261"/>
      <c r="DDT125" s="261"/>
      <c r="DDU125" s="261"/>
      <c r="DDV125" s="273"/>
      <c r="DDW125" s="273"/>
      <c r="DDX125"/>
      <c r="DDY125" s="110"/>
      <c r="DDZ125" s="91"/>
      <c r="DEA125" s="261"/>
      <c r="DEB125" s="261"/>
      <c r="DEC125" s="261"/>
      <c r="DED125" s="273"/>
      <c r="DEE125" s="273"/>
      <c r="DEF125"/>
      <c r="DEG125" s="110"/>
      <c r="DEH125" s="91"/>
      <c r="DEI125" s="261"/>
      <c r="DEJ125" s="261"/>
      <c r="DEK125" s="261"/>
      <c r="DEL125" s="273"/>
      <c r="DEM125" s="273"/>
      <c r="DEN125"/>
      <c r="DEO125" s="110"/>
      <c r="DEP125" s="91"/>
      <c r="DEQ125" s="261"/>
      <c r="DER125" s="261"/>
      <c r="DES125" s="261"/>
      <c r="DET125" s="273"/>
      <c r="DEU125" s="273"/>
      <c r="DEV125"/>
      <c r="DEW125" s="110"/>
      <c r="DEX125" s="91"/>
      <c r="DEY125" s="261"/>
      <c r="DEZ125" s="261"/>
      <c r="DFA125" s="261"/>
      <c r="DFB125" s="273"/>
      <c r="DFC125" s="273"/>
      <c r="DFD125"/>
      <c r="DFE125" s="110"/>
      <c r="DFF125" s="91"/>
      <c r="DFG125" s="261"/>
      <c r="DFH125" s="261"/>
      <c r="DFI125" s="261"/>
      <c r="DFJ125" s="273"/>
      <c r="DFK125" s="273"/>
      <c r="DFL125"/>
      <c r="DFM125" s="110"/>
      <c r="DFN125" s="91"/>
      <c r="DFO125" s="261"/>
      <c r="DFP125" s="261"/>
      <c r="DFQ125" s="261"/>
      <c r="DFR125" s="273"/>
      <c r="DFS125" s="273"/>
      <c r="DFT125"/>
      <c r="DFU125" s="110"/>
      <c r="DFV125" s="91"/>
      <c r="DFW125" s="261"/>
      <c r="DFX125" s="261"/>
      <c r="DFY125" s="261"/>
      <c r="DFZ125" s="273"/>
      <c r="DGA125" s="273"/>
      <c r="DGB125"/>
      <c r="DGC125" s="110"/>
      <c r="DGD125" s="91"/>
      <c r="DGE125" s="261"/>
      <c r="DGF125" s="261"/>
      <c r="DGG125" s="261"/>
      <c r="DGH125" s="273"/>
      <c r="DGI125" s="273"/>
      <c r="DGJ125"/>
      <c r="DGK125" s="110"/>
      <c r="DGL125" s="91"/>
      <c r="DGM125" s="261"/>
      <c r="DGN125" s="261"/>
      <c r="DGO125" s="261"/>
      <c r="DGP125" s="273"/>
      <c r="DGQ125" s="273"/>
      <c r="DGR125"/>
      <c r="DGS125" s="110"/>
      <c r="DGT125" s="91"/>
      <c r="DGU125" s="261"/>
      <c r="DGV125" s="261"/>
      <c r="DGW125" s="261"/>
      <c r="DGX125" s="273"/>
      <c r="DGY125" s="273"/>
      <c r="DGZ125"/>
      <c r="DHA125" s="110"/>
      <c r="DHB125" s="91"/>
      <c r="DHC125" s="261"/>
      <c r="DHD125" s="261"/>
      <c r="DHE125" s="261"/>
      <c r="DHF125" s="273"/>
      <c r="DHG125" s="273"/>
      <c r="DHH125"/>
      <c r="DHI125" s="110"/>
      <c r="DHJ125" s="91"/>
      <c r="DHK125" s="261"/>
      <c r="DHL125" s="261"/>
      <c r="DHM125" s="261"/>
      <c r="DHN125" s="273"/>
      <c r="DHO125" s="273"/>
      <c r="DHP125"/>
      <c r="DHQ125" s="110"/>
      <c r="DHR125" s="91"/>
      <c r="DHS125" s="261"/>
      <c r="DHT125" s="261"/>
      <c r="DHU125" s="261"/>
      <c r="DHV125" s="273"/>
      <c r="DHW125" s="273"/>
      <c r="DHX125"/>
      <c r="DHY125" s="110"/>
      <c r="DHZ125" s="91"/>
      <c r="DIA125" s="261"/>
      <c r="DIB125" s="261"/>
      <c r="DIC125" s="261"/>
      <c r="DID125" s="273"/>
      <c r="DIE125" s="273"/>
      <c r="DIF125"/>
      <c r="DIG125" s="110"/>
      <c r="DIH125" s="91"/>
      <c r="DII125" s="261"/>
      <c r="DIJ125" s="261"/>
      <c r="DIK125" s="261"/>
      <c r="DIL125" s="273"/>
      <c r="DIM125" s="273"/>
      <c r="DIN125"/>
      <c r="DIO125" s="110"/>
      <c r="DIP125" s="91"/>
      <c r="DIQ125" s="261"/>
      <c r="DIR125" s="261"/>
      <c r="DIS125" s="261"/>
      <c r="DIT125" s="273"/>
      <c r="DIU125" s="273"/>
      <c r="DIV125"/>
      <c r="DIW125" s="110"/>
      <c r="DIX125" s="91"/>
      <c r="DIY125" s="261"/>
      <c r="DIZ125" s="261"/>
      <c r="DJA125" s="261"/>
      <c r="DJB125" s="273"/>
      <c r="DJC125" s="273"/>
      <c r="DJD125"/>
      <c r="DJE125" s="110"/>
      <c r="DJF125" s="91"/>
      <c r="DJG125" s="261"/>
      <c r="DJH125" s="261"/>
      <c r="DJI125" s="261"/>
      <c r="DJJ125" s="273"/>
      <c r="DJK125" s="273"/>
      <c r="DJL125"/>
      <c r="DJM125" s="110"/>
      <c r="DJN125" s="91"/>
      <c r="DJO125" s="261"/>
      <c r="DJP125" s="261"/>
      <c r="DJQ125" s="261"/>
      <c r="DJR125" s="273"/>
      <c r="DJS125" s="273"/>
      <c r="DJT125"/>
      <c r="DJU125" s="110"/>
      <c r="DJV125" s="91"/>
      <c r="DJW125" s="261"/>
      <c r="DJX125" s="261"/>
      <c r="DJY125" s="261"/>
      <c r="DJZ125" s="273"/>
      <c r="DKA125" s="273"/>
      <c r="DKB125"/>
      <c r="DKC125" s="110"/>
      <c r="DKD125" s="91"/>
      <c r="DKE125" s="261"/>
      <c r="DKF125" s="261"/>
      <c r="DKG125" s="261"/>
      <c r="DKH125" s="273"/>
      <c r="DKI125" s="273"/>
      <c r="DKJ125"/>
      <c r="DKK125" s="110"/>
      <c r="DKL125" s="91"/>
      <c r="DKM125" s="261"/>
      <c r="DKN125" s="261"/>
      <c r="DKO125" s="261"/>
      <c r="DKP125" s="273"/>
      <c r="DKQ125" s="273"/>
      <c r="DKR125"/>
      <c r="DKS125" s="110"/>
      <c r="DKT125" s="91"/>
      <c r="DKU125" s="261"/>
      <c r="DKV125" s="261"/>
      <c r="DKW125" s="261"/>
      <c r="DKX125" s="273"/>
      <c r="DKY125" s="273"/>
      <c r="DKZ125"/>
      <c r="DLA125" s="110"/>
      <c r="DLB125" s="91"/>
      <c r="DLC125" s="261"/>
      <c r="DLD125" s="261"/>
      <c r="DLE125" s="261"/>
      <c r="DLF125" s="273"/>
      <c r="DLG125" s="273"/>
      <c r="DLH125"/>
      <c r="DLI125" s="110"/>
      <c r="DLJ125" s="91"/>
      <c r="DLK125" s="261"/>
      <c r="DLL125" s="261"/>
      <c r="DLM125" s="261"/>
      <c r="DLN125" s="273"/>
      <c r="DLO125" s="273"/>
      <c r="DLP125"/>
      <c r="DLQ125" s="110"/>
      <c r="DLR125" s="91"/>
      <c r="DLS125" s="261"/>
      <c r="DLT125" s="261"/>
      <c r="DLU125" s="261"/>
      <c r="DLV125" s="273"/>
      <c r="DLW125" s="273"/>
      <c r="DLX125"/>
      <c r="DLY125" s="110"/>
      <c r="DLZ125" s="91"/>
      <c r="DMA125" s="261"/>
      <c r="DMB125" s="261"/>
      <c r="DMC125" s="261"/>
      <c r="DMD125" s="273"/>
      <c r="DME125" s="273"/>
      <c r="DMF125"/>
      <c r="DMG125" s="110"/>
      <c r="DMH125" s="91"/>
      <c r="DMI125" s="261"/>
      <c r="DMJ125" s="261"/>
      <c r="DMK125" s="261"/>
      <c r="DML125" s="273"/>
      <c r="DMM125" s="273"/>
      <c r="DMN125"/>
      <c r="DMO125" s="110"/>
      <c r="DMP125" s="91"/>
      <c r="DMQ125" s="261"/>
      <c r="DMR125" s="261"/>
      <c r="DMS125" s="261"/>
      <c r="DMT125" s="273"/>
      <c r="DMU125" s="273"/>
      <c r="DMV125"/>
      <c r="DMW125" s="110"/>
      <c r="DMX125" s="91"/>
      <c r="DMY125" s="261"/>
      <c r="DMZ125" s="261"/>
      <c r="DNA125" s="261"/>
      <c r="DNB125" s="273"/>
      <c r="DNC125" s="273"/>
      <c r="DND125"/>
      <c r="DNE125" s="110"/>
      <c r="DNF125" s="91"/>
      <c r="DNG125" s="261"/>
      <c r="DNH125" s="261"/>
      <c r="DNI125" s="261"/>
      <c r="DNJ125" s="273"/>
      <c r="DNK125" s="273"/>
      <c r="DNL125"/>
      <c r="DNM125" s="110"/>
      <c r="DNN125" s="91"/>
      <c r="DNO125" s="261"/>
      <c r="DNP125" s="261"/>
      <c r="DNQ125" s="261"/>
      <c r="DNR125" s="273"/>
      <c r="DNS125" s="273"/>
      <c r="DNT125"/>
      <c r="DNU125" s="110"/>
      <c r="DNV125" s="91"/>
      <c r="DNW125" s="261"/>
      <c r="DNX125" s="261"/>
      <c r="DNY125" s="261"/>
      <c r="DNZ125" s="273"/>
      <c r="DOA125" s="273"/>
      <c r="DOB125"/>
      <c r="DOC125" s="110"/>
      <c r="DOD125" s="91"/>
      <c r="DOE125" s="261"/>
      <c r="DOF125" s="261"/>
      <c r="DOG125" s="261"/>
      <c r="DOH125" s="273"/>
      <c r="DOI125" s="273"/>
      <c r="DOJ125"/>
      <c r="DOK125" s="110"/>
      <c r="DOL125" s="91"/>
      <c r="DOM125" s="261"/>
      <c r="DON125" s="261"/>
      <c r="DOO125" s="261"/>
      <c r="DOP125" s="273"/>
      <c r="DOQ125" s="273"/>
      <c r="DOR125"/>
      <c r="DOS125" s="110"/>
      <c r="DOT125" s="91"/>
      <c r="DOU125" s="261"/>
      <c r="DOV125" s="261"/>
      <c r="DOW125" s="261"/>
      <c r="DOX125" s="273"/>
      <c r="DOY125" s="273"/>
      <c r="DOZ125"/>
      <c r="DPA125" s="110"/>
      <c r="DPB125" s="91"/>
      <c r="DPC125" s="261"/>
      <c r="DPD125" s="261"/>
      <c r="DPE125" s="261"/>
      <c r="DPF125" s="273"/>
      <c r="DPG125" s="273"/>
      <c r="DPH125"/>
      <c r="DPI125" s="110"/>
      <c r="DPJ125" s="91"/>
      <c r="DPK125" s="261"/>
      <c r="DPL125" s="261"/>
      <c r="DPM125" s="261"/>
      <c r="DPN125" s="273"/>
      <c r="DPO125" s="273"/>
      <c r="DPP125"/>
      <c r="DPQ125" s="110"/>
      <c r="DPR125" s="91"/>
      <c r="DPS125" s="261"/>
      <c r="DPT125" s="261"/>
      <c r="DPU125" s="261"/>
      <c r="DPV125" s="273"/>
      <c r="DPW125" s="273"/>
      <c r="DPX125"/>
      <c r="DPY125" s="110"/>
      <c r="DPZ125" s="91"/>
      <c r="DQA125" s="261"/>
      <c r="DQB125" s="261"/>
      <c r="DQC125" s="261"/>
      <c r="DQD125" s="273"/>
      <c r="DQE125" s="273"/>
      <c r="DQF125"/>
      <c r="DQG125" s="110"/>
      <c r="DQH125" s="91"/>
      <c r="DQI125" s="261"/>
      <c r="DQJ125" s="261"/>
      <c r="DQK125" s="261"/>
      <c r="DQL125" s="273"/>
      <c r="DQM125" s="273"/>
      <c r="DQN125"/>
      <c r="DQO125" s="110"/>
      <c r="DQP125" s="91"/>
      <c r="DQQ125" s="261"/>
      <c r="DQR125" s="261"/>
      <c r="DQS125" s="261"/>
      <c r="DQT125" s="273"/>
      <c r="DQU125" s="273"/>
      <c r="DQV125"/>
      <c r="DQW125" s="110"/>
      <c r="DQX125" s="91"/>
      <c r="DQY125" s="261"/>
      <c r="DQZ125" s="261"/>
      <c r="DRA125" s="261"/>
      <c r="DRB125" s="273"/>
      <c r="DRC125" s="273"/>
      <c r="DRD125"/>
      <c r="DRE125" s="110"/>
      <c r="DRF125" s="91"/>
      <c r="DRG125" s="261"/>
      <c r="DRH125" s="261"/>
      <c r="DRI125" s="261"/>
      <c r="DRJ125" s="273"/>
      <c r="DRK125" s="273"/>
      <c r="DRL125"/>
      <c r="DRM125" s="110"/>
      <c r="DRN125" s="91"/>
      <c r="DRO125" s="261"/>
      <c r="DRP125" s="261"/>
      <c r="DRQ125" s="261"/>
      <c r="DRR125" s="273"/>
      <c r="DRS125" s="273"/>
      <c r="DRT125"/>
      <c r="DRU125" s="110"/>
      <c r="DRV125" s="91"/>
      <c r="DRW125" s="261"/>
      <c r="DRX125" s="261"/>
      <c r="DRY125" s="261"/>
      <c r="DRZ125" s="273"/>
      <c r="DSA125" s="273"/>
      <c r="DSB125"/>
      <c r="DSC125" s="110"/>
      <c r="DSD125" s="91"/>
      <c r="DSE125" s="261"/>
      <c r="DSF125" s="261"/>
      <c r="DSG125" s="261"/>
      <c r="DSH125" s="273"/>
      <c r="DSI125" s="273"/>
      <c r="DSJ125"/>
      <c r="DSK125" s="110"/>
      <c r="DSL125" s="91"/>
      <c r="DSM125" s="261"/>
      <c r="DSN125" s="261"/>
      <c r="DSO125" s="261"/>
      <c r="DSP125" s="273"/>
      <c r="DSQ125" s="273"/>
      <c r="DSR125"/>
      <c r="DSS125" s="110"/>
      <c r="DST125" s="91"/>
      <c r="DSU125" s="261"/>
      <c r="DSV125" s="261"/>
      <c r="DSW125" s="261"/>
      <c r="DSX125" s="273"/>
      <c r="DSY125" s="273"/>
      <c r="DSZ125"/>
      <c r="DTA125" s="110"/>
      <c r="DTB125" s="91"/>
      <c r="DTC125" s="261"/>
      <c r="DTD125" s="261"/>
      <c r="DTE125" s="261"/>
      <c r="DTF125" s="273"/>
      <c r="DTG125" s="273"/>
      <c r="DTH125"/>
      <c r="DTI125" s="110"/>
      <c r="DTJ125" s="91"/>
      <c r="DTK125" s="261"/>
      <c r="DTL125" s="261"/>
      <c r="DTM125" s="261"/>
      <c r="DTN125" s="273"/>
      <c r="DTO125" s="273"/>
      <c r="DTP125"/>
      <c r="DTQ125" s="110"/>
      <c r="DTR125" s="91"/>
      <c r="DTS125" s="261"/>
      <c r="DTT125" s="261"/>
      <c r="DTU125" s="261"/>
      <c r="DTV125" s="273"/>
      <c r="DTW125" s="273"/>
      <c r="DTX125"/>
      <c r="DTY125" s="110"/>
      <c r="DTZ125" s="91"/>
      <c r="DUA125" s="261"/>
      <c r="DUB125" s="261"/>
      <c r="DUC125" s="261"/>
      <c r="DUD125" s="273"/>
      <c r="DUE125" s="273"/>
      <c r="DUF125"/>
      <c r="DUG125" s="110"/>
      <c r="DUH125" s="91"/>
      <c r="DUI125" s="261"/>
      <c r="DUJ125" s="261"/>
      <c r="DUK125" s="261"/>
      <c r="DUL125" s="273"/>
      <c r="DUM125" s="273"/>
      <c r="DUN125"/>
      <c r="DUO125" s="110"/>
      <c r="DUP125" s="91"/>
      <c r="DUQ125" s="261"/>
      <c r="DUR125" s="261"/>
      <c r="DUS125" s="261"/>
      <c r="DUT125" s="273"/>
      <c r="DUU125" s="273"/>
      <c r="DUV125"/>
      <c r="DUW125" s="110"/>
      <c r="DUX125" s="91"/>
      <c r="DUY125" s="261"/>
      <c r="DUZ125" s="261"/>
      <c r="DVA125" s="261"/>
      <c r="DVB125" s="273"/>
      <c r="DVC125" s="273"/>
      <c r="DVD125"/>
      <c r="DVE125" s="110"/>
      <c r="DVF125" s="91"/>
      <c r="DVG125" s="261"/>
      <c r="DVH125" s="261"/>
      <c r="DVI125" s="261"/>
      <c r="DVJ125" s="273"/>
      <c r="DVK125" s="273"/>
      <c r="DVL125"/>
      <c r="DVM125" s="110"/>
      <c r="DVN125" s="91"/>
      <c r="DVO125" s="261"/>
      <c r="DVP125" s="261"/>
      <c r="DVQ125" s="261"/>
      <c r="DVR125" s="273"/>
      <c r="DVS125" s="273"/>
      <c r="DVT125"/>
      <c r="DVU125" s="110"/>
      <c r="DVV125" s="91"/>
      <c r="DVW125" s="261"/>
      <c r="DVX125" s="261"/>
      <c r="DVY125" s="261"/>
      <c r="DVZ125" s="273"/>
      <c r="DWA125" s="273"/>
      <c r="DWB125"/>
      <c r="DWC125" s="110"/>
      <c r="DWD125" s="91"/>
      <c r="DWE125" s="261"/>
      <c r="DWF125" s="261"/>
      <c r="DWG125" s="261"/>
      <c r="DWH125" s="273"/>
      <c r="DWI125" s="273"/>
      <c r="DWJ125"/>
      <c r="DWK125" s="110"/>
      <c r="DWL125" s="91"/>
      <c r="DWM125" s="261"/>
      <c r="DWN125" s="261"/>
      <c r="DWO125" s="261"/>
      <c r="DWP125" s="273"/>
      <c r="DWQ125" s="273"/>
      <c r="DWR125"/>
      <c r="DWS125" s="110"/>
      <c r="DWT125" s="91"/>
      <c r="DWU125" s="261"/>
      <c r="DWV125" s="261"/>
      <c r="DWW125" s="261"/>
      <c r="DWX125" s="273"/>
      <c r="DWY125" s="273"/>
      <c r="DWZ125"/>
      <c r="DXA125" s="110"/>
      <c r="DXB125" s="91"/>
      <c r="DXC125" s="261"/>
      <c r="DXD125" s="261"/>
      <c r="DXE125" s="261"/>
      <c r="DXF125" s="273"/>
      <c r="DXG125" s="273"/>
      <c r="DXH125"/>
      <c r="DXI125" s="110"/>
      <c r="DXJ125" s="91"/>
      <c r="DXK125" s="261"/>
      <c r="DXL125" s="261"/>
      <c r="DXM125" s="261"/>
      <c r="DXN125" s="273"/>
      <c r="DXO125" s="273"/>
      <c r="DXP125"/>
      <c r="DXQ125" s="110"/>
      <c r="DXR125" s="91"/>
      <c r="DXS125" s="261"/>
      <c r="DXT125" s="261"/>
      <c r="DXU125" s="261"/>
      <c r="DXV125" s="273"/>
      <c r="DXW125" s="273"/>
      <c r="DXX125"/>
      <c r="DXY125" s="110"/>
      <c r="DXZ125" s="91"/>
      <c r="DYA125" s="261"/>
      <c r="DYB125" s="261"/>
      <c r="DYC125" s="261"/>
      <c r="DYD125" s="273"/>
      <c r="DYE125" s="273"/>
      <c r="DYF125"/>
      <c r="DYG125" s="110"/>
      <c r="DYH125" s="91"/>
      <c r="DYI125" s="261"/>
      <c r="DYJ125" s="261"/>
      <c r="DYK125" s="261"/>
      <c r="DYL125" s="273"/>
      <c r="DYM125" s="273"/>
      <c r="DYN125"/>
      <c r="DYO125" s="110"/>
      <c r="DYP125" s="91"/>
      <c r="DYQ125" s="261"/>
      <c r="DYR125" s="261"/>
      <c r="DYS125" s="261"/>
      <c r="DYT125" s="273"/>
      <c r="DYU125" s="273"/>
      <c r="DYV125"/>
      <c r="DYW125" s="110"/>
      <c r="DYX125" s="91"/>
      <c r="DYY125" s="261"/>
      <c r="DYZ125" s="261"/>
      <c r="DZA125" s="261"/>
      <c r="DZB125" s="273"/>
      <c r="DZC125" s="273"/>
      <c r="DZD125"/>
      <c r="DZE125" s="110"/>
      <c r="DZF125" s="91"/>
      <c r="DZG125" s="261"/>
      <c r="DZH125" s="261"/>
      <c r="DZI125" s="261"/>
      <c r="DZJ125" s="273"/>
      <c r="DZK125" s="273"/>
      <c r="DZL125"/>
      <c r="DZM125" s="110"/>
      <c r="DZN125" s="91"/>
      <c r="DZO125" s="261"/>
      <c r="DZP125" s="261"/>
      <c r="DZQ125" s="261"/>
      <c r="DZR125" s="273"/>
      <c r="DZS125" s="273"/>
      <c r="DZT125"/>
      <c r="DZU125" s="110"/>
      <c r="DZV125" s="91"/>
      <c r="DZW125" s="261"/>
      <c r="DZX125" s="261"/>
      <c r="DZY125" s="261"/>
      <c r="DZZ125" s="273"/>
      <c r="EAA125" s="273"/>
      <c r="EAB125"/>
      <c r="EAC125" s="110"/>
      <c r="EAD125" s="91"/>
      <c r="EAE125" s="261"/>
      <c r="EAF125" s="261"/>
      <c r="EAG125" s="261"/>
      <c r="EAH125" s="273"/>
      <c r="EAI125" s="273"/>
      <c r="EAJ125"/>
      <c r="EAK125" s="110"/>
      <c r="EAL125" s="91"/>
      <c r="EAM125" s="261"/>
      <c r="EAN125" s="261"/>
      <c r="EAO125" s="261"/>
      <c r="EAP125" s="273"/>
      <c r="EAQ125" s="273"/>
      <c r="EAR125"/>
      <c r="EAS125" s="110"/>
      <c r="EAT125" s="91"/>
      <c r="EAU125" s="261"/>
      <c r="EAV125" s="261"/>
      <c r="EAW125" s="261"/>
      <c r="EAX125" s="273"/>
      <c r="EAY125" s="273"/>
      <c r="EAZ125"/>
      <c r="EBA125" s="110"/>
      <c r="EBB125" s="91"/>
      <c r="EBC125" s="261"/>
      <c r="EBD125" s="261"/>
      <c r="EBE125" s="261"/>
      <c r="EBF125" s="273"/>
      <c r="EBG125" s="273"/>
      <c r="EBH125"/>
      <c r="EBI125" s="110"/>
      <c r="EBJ125" s="91"/>
      <c r="EBK125" s="261"/>
      <c r="EBL125" s="261"/>
      <c r="EBM125" s="261"/>
      <c r="EBN125" s="273"/>
      <c r="EBO125" s="273"/>
      <c r="EBP125"/>
      <c r="EBQ125" s="110"/>
      <c r="EBR125" s="91"/>
      <c r="EBS125" s="261"/>
      <c r="EBT125" s="261"/>
      <c r="EBU125" s="261"/>
      <c r="EBV125" s="273"/>
      <c r="EBW125" s="273"/>
      <c r="EBX125"/>
      <c r="EBY125" s="110"/>
      <c r="EBZ125" s="91"/>
      <c r="ECA125" s="261"/>
      <c r="ECB125" s="261"/>
      <c r="ECC125" s="261"/>
      <c r="ECD125" s="273"/>
      <c r="ECE125" s="273"/>
      <c r="ECF125"/>
      <c r="ECG125" s="110"/>
      <c r="ECH125" s="91"/>
      <c r="ECI125" s="261"/>
      <c r="ECJ125" s="261"/>
      <c r="ECK125" s="261"/>
      <c r="ECL125" s="273"/>
      <c r="ECM125" s="273"/>
      <c r="ECN125"/>
      <c r="ECO125" s="110"/>
      <c r="ECP125" s="91"/>
      <c r="ECQ125" s="261"/>
      <c r="ECR125" s="261"/>
      <c r="ECS125" s="261"/>
      <c r="ECT125" s="273"/>
      <c r="ECU125" s="273"/>
      <c r="ECV125"/>
      <c r="ECW125" s="110"/>
      <c r="ECX125" s="91"/>
      <c r="ECY125" s="261"/>
      <c r="ECZ125" s="261"/>
      <c r="EDA125" s="261"/>
      <c r="EDB125" s="273"/>
      <c r="EDC125" s="273"/>
      <c r="EDD125"/>
      <c r="EDE125" s="110"/>
      <c r="EDF125" s="91"/>
      <c r="EDG125" s="261"/>
      <c r="EDH125" s="261"/>
      <c r="EDI125" s="261"/>
      <c r="EDJ125" s="273"/>
      <c r="EDK125" s="273"/>
      <c r="EDL125"/>
      <c r="EDM125" s="110"/>
      <c r="EDN125" s="91"/>
      <c r="EDO125" s="261"/>
      <c r="EDP125" s="261"/>
      <c r="EDQ125" s="261"/>
      <c r="EDR125" s="273"/>
      <c r="EDS125" s="273"/>
      <c r="EDT125"/>
      <c r="EDU125" s="110"/>
      <c r="EDV125" s="91"/>
      <c r="EDW125" s="261"/>
      <c r="EDX125" s="261"/>
      <c r="EDY125" s="261"/>
      <c r="EDZ125" s="273"/>
      <c r="EEA125" s="273"/>
      <c r="EEB125"/>
      <c r="EEC125" s="110"/>
      <c r="EED125" s="91"/>
      <c r="EEE125" s="261"/>
      <c r="EEF125" s="261"/>
      <c r="EEG125" s="261"/>
      <c r="EEH125" s="273"/>
      <c r="EEI125" s="273"/>
      <c r="EEJ125"/>
      <c r="EEK125" s="110"/>
      <c r="EEL125" s="91"/>
      <c r="EEM125" s="261"/>
      <c r="EEN125" s="261"/>
      <c r="EEO125" s="261"/>
      <c r="EEP125" s="273"/>
      <c r="EEQ125" s="273"/>
      <c r="EER125"/>
      <c r="EES125" s="110"/>
      <c r="EET125" s="91"/>
      <c r="EEU125" s="261"/>
      <c r="EEV125" s="261"/>
      <c r="EEW125" s="261"/>
      <c r="EEX125" s="273"/>
      <c r="EEY125" s="273"/>
      <c r="EEZ125"/>
      <c r="EFA125" s="110"/>
      <c r="EFB125" s="91"/>
      <c r="EFC125" s="261"/>
      <c r="EFD125" s="261"/>
      <c r="EFE125" s="261"/>
      <c r="EFF125" s="273"/>
      <c r="EFG125" s="273"/>
      <c r="EFH125"/>
      <c r="EFI125" s="110"/>
      <c r="EFJ125" s="91"/>
      <c r="EFK125" s="261"/>
      <c r="EFL125" s="261"/>
      <c r="EFM125" s="261"/>
      <c r="EFN125" s="273"/>
      <c r="EFO125" s="273"/>
      <c r="EFP125"/>
      <c r="EFQ125" s="110"/>
      <c r="EFR125" s="91"/>
      <c r="EFS125" s="261"/>
      <c r="EFT125" s="261"/>
      <c r="EFU125" s="261"/>
      <c r="EFV125" s="273"/>
      <c r="EFW125" s="273"/>
      <c r="EFX125"/>
      <c r="EFY125" s="110"/>
      <c r="EFZ125" s="91"/>
      <c r="EGA125" s="261"/>
      <c r="EGB125" s="261"/>
      <c r="EGC125" s="261"/>
      <c r="EGD125" s="273"/>
      <c r="EGE125" s="273"/>
      <c r="EGF125"/>
      <c r="EGG125" s="110"/>
      <c r="EGH125" s="91"/>
      <c r="EGI125" s="261"/>
      <c r="EGJ125" s="261"/>
      <c r="EGK125" s="261"/>
      <c r="EGL125" s="273"/>
      <c r="EGM125" s="273"/>
      <c r="EGN125"/>
      <c r="EGO125" s="110"/>
      <c r="EGP125" s="91"/>
      <c r="EGQ125" s="261"/>
      <c r="EGR125" s="261"/>
      <c r="EGS125" s="261"/>
      <c r="EGT125" s="273"/>
      <c r="EGU125" s="273"/>
      <c r="EGV125"/>
      <c r="EGW125" s="110"/>
      <c r="EGX125" s="91"/>
      <c r="EGY125" s="261"/>
      <c r="EGZ125" s="261"/>
      <c r="EHA125" s="261"/>
      <c r="EHB125" s="273"/>
      <c r="EHC125" s="273"/>
      <c r="EHD125"/>
      <c r="EHE125" s="110"/>
      <c r="EHF125" s="91"/>
      <c r="EHG125" s="261"/>
      <c r="EHH125" s="261"/>
      <c r="EHI125" s="261"/>
      <c r="EHJ125" s="273"/>
      <c r="EHK125" s="273"/>
      <c r="EHL125"/>
      <c r="EHM125" s="110"/>
      <c r="EHN125" s="91"/>
      <c r="EHO125" s="261"/>
      <c r="EHP125" s="261"/>
      <c r="EHQ125" s="261"/>
      <c r="EHR125" s="273"/>
      <c r="EHS125" s="273"/>
      <c r="EHT125"/>
      <c r="EHU125" s="110"/>
      <c r="EHV125" s="91"/>
      <c r="EHW125" s="261"/>
      <c r="EHX125" s="261"/>
      <c r="EHY125" s="261"/>
      <c r="EHZ125" s="273"/>
      <c r="EIA125" s="273"/>
      <c r="EIB125"/>
      <c r="EIC125" s="110"/>
      <c r="EID125" s="91"/>
      <c r="EIE125" s="261"/>
      <c r="EIF125" s="261"/>
      <c r="EIG125" s="261"/>
      <c r="EIH125" s="273"/>
      <c r="EII125" s="273"/>
      <c r="EIJ125"/>
      <c r="EIK125" s="110"/>
      <c r="EIL125" s="91"/>
      <c r="EIM125" s="261"/>
      <c r="EIN125" s="261"/>
      <c r="EIO125" s="261"/>
      <c r="EIP125" s="273"/>
      <c r="EIQ125" s="273"/>
      <c r="EIR125"/>
      <c r="EIS125" s="110"/>
      <c r="EIT125" s="91"/>
      <c r="EIU125" s="261"/>
      <c r="EIV125" s="261"/>
      <c r="EIW125" s="261"/>
      <c r="EIX125" s="273"/>
      <c r="EIY125" s="273"/>
      <c r="EIZ125"/>
      <c r="EJA125" s="110"/>
      <c r="EJB125" s="91"/>
      <c r="EJC125" s="261"/>
      <c r="EJD125" s="261"/>
      <c r="EJE125" s="261"/>
      <c r="EJF125" s="273"/>
      <c r="EJG125" s="273"/>
      <c r="EJH125"/>
      <c r="EJI125" s="110"/>
      <c r="EJJ125" s="91"/>
      <c r="EJK125" s="261"/>
      <c r="EJL125" s="261"/>
      <c r="EJM125" s="261"/>
      <c r="EJN125" s="273"/>
      <c r="EJO125" s="273"/>
      <c r="EJP125"/>
      <c r="EJQ125" s="110"/>
      <c r="EJR125" s="91"/>
      <c r="EJS125" s="261"/>
      <c r="EJT125" s="261"/>
      <c r="EJU125" s="261"/>
      <c r="EJV125" s="273"/>
      <c r="EJW125" s="273"/>
      <c r="EJX125"/>
      <c r="EJY125" s="110"/>
      <c r="EJZ125" s="91"/>
      <c r="EKA125" s="261"/>
      <c r="EKB125" s="261"/>
      <c r="EKC125" s="261"/>
      <c r="EKD125" s="273"/>
      <c r="EKE125" s="273"/>
      <c r="EKF125"/>
      <c r="EKG125" s="110"/>
      <c r="EKH125" s="91"/>
      <c r="EKI125" s="261"/>
      <c r="EKJ125" s="261"/>
      <c r="EKK125" s="261"/>
      <c r="EKL125" s="273"/>
      <c r="EKM125" s="273"/>
      <c r="EKN125"/>
      <c r="EKO125" s="110"/>
      <c r="EKP125" s="91"/>
      <c r="EKQ125" s="261"/>
      <c r="EKR125" s="261"/>
      <c r="EKS125" s="261"/>
      <c r="EKT125" s="273"/>
      <c r="EKU125" s="273"/>
      <c r="EKV125"/>
      <c r="EKW125" s="110"/>
      <c r="EKX125" s="91"/>
      <c r="EKY125" s="261"/>
      <c r="EKZ125" s="261"/>
      <c r="ELA125" s="261"/>
      <c r="ELB125" s="273"/>
      <c r="ELC125" s="273"/>
      <c r="ELD125"/>
      <c r="ELE125" s="110"/>
      <c r="ELF125" s="91"/>
      <c r="ELG125" s="261"/>
      <c r="ELH125" s="261"/>
      <c r="ELI125" s="261"/>
      <c r="ELJ125" s="273"/>
      <c r="ELK125" s="273"/>
      <c r="ELL125"/>
      <c r="ELM125" s="110"/>
      <c r="ELN125" s="91"/>
      <c r="ELO125" s="261"/>
      <c r="ELP125" s="261"/>
      <c r="ELQ125" s="261"/>
      <c r="ELR125" s="273"/>
      <c r="ELS125" s="273"/>
      <c r="ELT125"/>
      <c r="ELU125" s="110"/>
      <c r="ELV125" s="91"/>
      <c r="ELW125" s="261"/>
      <c r="ELX125" s="261"/>
      <c r="ELY125" s="261"/>
      <c r="ELZ125" s="273"/>
      <c r="EMA125" s="273"/>
      <c r="EMB125"/>
      <c r="EMC125" s="110"/>
      <c r="EMD125" s="91"/>
      <c r="EME125" s="261"/>
      <c r="EMF125" s="261"/>
      <c r="EMG125" s="261"/>
      <c r="EMH125" s="273"/>
      <c r="EMI125" s="273"/>
      <c r="EMJ125"/>
      <c r="EMK125" s="110"/>
      <c r="EML125" s="91"/>
      <c r="EMM125" s="261"/>
      <c r="EMN125" s="261"/>
      <c r="EMO125" s="261"/>
      <c r="EMP125" s="273"/>
      <c r="EMQ125" s="273"/>
      <c r="EMR125"/>
      <c r="EMS125" s="110"/>
      <c r="EMT125" s="91"/>
      <c r="EMU125" s="261"/>
      <c r="EMV125" s="261"/>
      <c r="EMW125" s="261"/>
      <c r="EMX125" s="273"/>
      <c r="EMY125" s="273"/>
      <c r="EMZ125"/>
      <c r="ENA125" s="110"/>
      <c r="ENB125" s="91"/>
      <c r="ENC125" s="261"/>
      <c r="END125" s="261"/>
      <c r="ENE125" s="261"/>
      <c r="ENF125" s="273"/>
      <c r="ENG125" s="273"/>
      <c r="ENH125"/>
      <c r="ENI125" s="110"/>
      <c r="ENJ125" s="91"/>
      <c r="ENK125" s="261"/>
      <c r="ENL125" s="261"/>
      <c r="ENM125" s="261"/>
      <c r="ENN125" s="273"/>
      <c r="ENO125" s="273"/>
      <c r="ENP125"/>
      <c r="ENQ125" s="110"/>
      <c r="ENR125" s="91"/>
      <c r="ENS125" s="261"/>
      <c r="ENT125" s="261"/>
      <c r="ENU125" s="261"/>
      <c r="ENV125" s="273"/>
      <c r="ENW125" s="273"/>
      <c r="ENX125"/>
      <c r="ENY125" s="110"/>
      <c r="ENZ125" s="91"/>
      <c r="EOA125" s="261"/>
      <c r="EOB125" s="261"/>
      <c r="EOC125" s="261"/>
      <c r="EOD125" s="273"/>
      <c r="EOE125" s="273"/>
      <c r="EOF125"/>
      <c r="EOG125" s="110"/>
      <c r="EOH125" s="91"/>
      <c r="EOI125" s="261"/>
      <c r="EOJ125" s="261"/>
      <c r="EOK125" s="261"/>
      <c r="EOL125" s="273"/>
      <c r="EOM125" s="273"/>
      <c r="EON125"/>
      <c r="EOO125" s="110"/>
      <c r="EOP125" s="91"/>
      <c r="EOQ125" s="261"/>
      <c r="EOR125" s="261"/>
      <c r="EOS125" s="261"/>
      <c r="EOT125" s="273"/>
      <c r="EOU125" s="273"/>
      <c r="EOV125"/>
      <c r="EOW125" s="110"/>
      <c r="EOX125" s="91"/>
      <c r="EOY125" s="261"/>
      <c r="EOZ125" s="261"/>
      <c r="EPA125" s="261"/>
      <c r="EPB125" s="273"/>
      <c r="EPC125" s="273"/>
      <c r="EPD125"/>
      <c r="EPE125" s="110"/>
      <c r="EPF125" s="91"/>
      <c r="EPG125" s="261"/>
      <c r="EPH125" s="261"/>
      <c r="EPI125" s="261"/>
      <c r="EPJ125" s="273"/>
      <c r="EPK125" s="273"/>
      <c r="EPL125"/>
      <c r="EPM125" s="110"/>
      <c r="EPN125" s="91"/>
      <c r="EPO125" s="261"/>
      <c r="EPP125" s="261"/>
      <c r="EPQ125" s="261"/>
      <c r="EPR125" s="273"/>
      <c r="EPS125" s="273"/>
      <c r="EPT125"/>
      <c r="EPU125" s="110"/>
      <c r="EPV125" s="91"/>
      <c r="EPW125" s="261"/>
      <c r="EPX125" s="261"/>
      <c r="EPY125" s="261"/>
      <c r="EPZ125" s="273"/>
      <c r="EQA125" s="273"/>
      <c r="EQB125"/>
      <c r="EQC125" s="110"/>
      <c r="EQD125" s="91"/>
      <c r="EQE125" s="261"/>
      <c r="EQF125" s="261"/>
      <c r="EQG125" s="261"/>
      <c r="EQH125" s="273"/>
      <c r="EQI125" s="273"/>
      <c r="EQJ125"/>
      <c r="EQK125" s="110"/>
      <c r="EQL125" s="91"/>
      <c r="EQM125" s="261"/>
      <c r="EQN125" s="261"/>
      <c r="EQO125" s="261"/>
      <c r="EQP125" s="273"/>
      <c r="EQQ125" s="273"/>
      <c r="EQR125"/>
      <c r="EQS125" s="110"/>
      <c r="EQT125" s="91"/>
      <c r="EQU125" s="261"/>
      <c r="EQV125" s="261"/>
      <c r="EQW125" s="261"/>
      <c r="EQX125" s="273"/>
      <c r="EQY125" s="273"/>
      <c r="EQZ125"/>
      <c r="ERA125" s="110"/>
      <c r="ERB125" s="91"/>
      <c r="ERC125" s="261"/>
      <c r="ERD125" s="261"/>
      <c r="ERE125" s="261"/>
      <c r="ERF125" s="273"/>
      <c r="ERG125" s="273"/>
      <c r="ERH125"/>
      <c r="ERI125" s="110"/>
      <c r="ERJ125" s="91"/>
      <c r="ERK125" s="261"/>
      <c r="ERL125" s="261"/>
      <c r="ERM125" s="261"/>
      <c r="ERN125" s="273"/>
      <c r="ERO125" s="273"/>
      <c r="ERP125"/>
      <c r="ERQ125" s="110"/>
      <c r="ERR125" s="91"/>
      <c r="ERS125" s="261"/>
      <c r="ERT125" s="261"/>
      <c r="ERU125" s="261"/>
      <c r="ERV125" s="273"/>
      <c r="ERW125" s="273"/>
      <c r="ERX125"/>
      <c r="ERY125" s="110"/>
      <c r="ERZ125" s="91"/>
      <c r="ESA125" s="261"/>
      <c r="ESB125" s="261"/>
      <c r="ESC125" s="261"/>
      <c r="ESD125" s="273"/>
      <c r="ESE125" s="273"/>
      <c r="ESF125"/>
      <c r="ESG125" s="110"/>
      <c r="ESH125" s="91"/>
      <c r="ESI125" s="261"/>
      <c r="ESJ125" s="261"/>
      <c r="ESK125" s="261"/>
      <c r="ESL125" s="273"/>
      <c r="ESM125" s="273"/>
      <c r="ESN125"/>
      <c r="ESO125" s="110"/>
      <c r="ESP125" s="91"/>
      <c r="ESQ125" s="261"/>
      <c r="ESR125" s="261"/>
      <c r="ESS125" s="261"/>
      <c r="EST125" s="273"/>
      <c r="ESU125" s="273"/>
      <c r="ESV125"/>
      <c r="ESW125" s="110"/>
      <c r="ESX125" s="91"/>
      <c r="ESY125" s="261"/>
      <c r="ESZ125" s="261"/>
      <c r="ETA125" s="261"/>
      <c r="ETB125" s="273"/>
      <c r="ETC125" s="273"/>
      <c r="ETD125"/>
      <c r="ETE125" s="110"/>
      <c r="ETF125" s="91"/>
      <c r="ETG125" s="261"/>
      <c r="ETH125" s="261"/>
      <c r="ETI125" s="261"/>
      <c r="ETJ125" s="273"/>
      <c r="ETK125" s="273"/>
      <c r="ETL125"/>
      <c r="ETM125" s="110"/>
      <c r="ETN125" s="91"/>
      <c r="ETO125" s="261"/>
      <c r="ETP125" s="261"/>
      <c r="ETQ125" s="261"/>
      <c r="ETR125" s="273"/>
      <c r="ETS125" s="273"/>
      <c r="ETT125"/>
      <c r="ETU125" s="110"/>
      <c r="ETV125" s="91"/>
      <c r="ETW125" s="261"/>
      <c r="ETX125" s="261"/>
      <c r="ETY125" s="261"/>
      <c r="ETZ125" s="273"/>
      <c r="EUA125" s="273"/>
      <c r="EUB125"/>
      <c r="EUC125" s="110"/>
      <c r="EUD125" s="91"/>
      <c r="EUE125" s="261"/>
      <c r="EUF125" s="261"/>
      <c r="EUG125" s="261"/>
      <c r="EUH125" s="273"/>
      <c r="EUI125" s="273"/>
      <c r="EUJ125"/>
      <c r="EUK125" s="110"/>
      <c r="EUL125" s="91"/>
      <c r="EUM125" s="261"/>
      <c r="EUN125" s="261"/>
      <c r="EUO125" s="261"/>
      <c r="EUP125" s="273"/>
      <c r="EUQ125" s="273"/>
      <c r="EUR125"/>
      <c r="EUS125" s="110"/>
      <c r="EUT125" s="91"/>
      <c r="EUU125" s="261"/>
      <c r="EUV125" s="261"/>
      <c r="EUW125" s="261"/>
      <c r="EUX125" s="273"/>
      <c r="EUY125" s="273"/>
      <c r="EUZ125"/>
      <c r="EVA125" s="110"/>
      <c r="EVB125" s="91"/>
      <c r="EVC125" s="261"/>
      <c r="EVD125" s="261"/>
      <c r="EVE125" s="261"/>
      <c r="EVF125" s="273"/>
      <c r="EVG125" s="273"/>
      <c r="EVH125"/>
      <c r="EVI125" s="110"/>
      <c r="EVJ125" s="91"/>
      <c r="EVK125" s="261"/>
      <c r="EVL125" s="261"/>
      <c r="EVM125" s="261"/>
      <c r="EVN125" s="273"/>
      <c r="EVO125" s="273"/>
      <c r="EVP125"/>
      <c r="EVQ125" s="110"/>
      <c r="EVR125" s="91"/>
      <c r="EVS125" s="261"/>
      <c r="EVT125" s="261"/>
      <c r="EVU125" s="261"/>
      <c r="EVV125" s="273"/>
      <c r="EVW125" s="273"/>
      <c r="EVX125"/>
      <c r="EVY125" s="110"/>
      <c r="EVZ125" s="91"/>
      <c r="EWA125" s="261"/>
      <c r="EWB125" s="261"/>
      <c r="EWC125" s="261"/>
      <c r="EWD125" s="273"/>
      <c r="EWE125" s="273"/>
      <c r="EWF125"/>
      <c r="EWG125" s="110"/>
      <c r="EWH125" s="91"/>
      <c r="EWI125" s="261"/>
      <c r="EWJ125" s="261"/>
      <c r="EWK125" s="261"/>
      <c r="EWL125" s="273"/>
      <c r="EWM125" s="273"/>
      <c r="EWN125"/>
      <c r="EWO125" s="110"/>
      <c r="EWP125" s="91"/>
      <c r="EWQ125" s="261"/>
      <c r="EWR125" s="261"/>
      <c r="EWS125" s="261"/>
      <c r="EWT125" s="273"/>
      <c r="EWU125" s="273"/>
      <c r="EWV125"/>
      <c r="EWW125" s="110"/>
      <c r="EWX125" s="91"/>
      <c r="EWY125" s="261"/>
      <c r="EWZ125" s="261"/>
      <c r="EXA125" s="261"/>
      <c r="EXB125" s="273"/>
      <c r="EXC125" s="273"/>
      <c r="EXD125"/>
      <c r="EXE125" s="110"/>
      <c r="EXF125" s="91"/>
      <c r="EXG125" s="261"/>
      <c r="EXH125" s="261"/>
      <c r="EXI125" s="261"/>
      <c r="EXJ125" s="273"/>
      <c r="EXK125" s="273"/>
      <c r="EXL125"/>
      <c r="EXM125" s="110"/>
      <c r="EXN125" s="91"/>
      <c r="EXO125" s="261"/>
      <c r="EXP125" s="261"/>
      <c r="EXQ125" s="261"/>
      <c r="EXR125" s="273"/>
      <c r="EXS125" s="273"/>
      <c r="EXT125"/>
      <c r="EXU125" s="110"/>
      <c r="EXV125" s="91"/>
      <c r="EXW125" s="261"/>
      <c r="EXX125" s="261"/>
      <c r="EXY125" s="261"/>
      <c r="EXZ125" s="273"/>
      <c r="EYA125" s="273"/>
      <c r="EYB125"/>
      <c r="EYC125" s="110"/>
      <c r="EYD125" s="91"/>
      <c r="EYE125" s="261"/>
      <c r="EYF125" s="261"/>
      <c r="EYG125" s="261"/>
      <c r="EYH125" s="273"/>
      <c r="EYI125" s="273"/>
      <c r="EYJ125"/>
      <c r="EYK125" s="110"/>
      <c r="EYL125" s="91"/>
      <c r="EYM125" s="261"/>
      <c r="EYN125" s="261"/>
      <c r="EYO125" s="261"/>
      <c r="EYP125" s="273"/>
      <c r="EYQ125" s="273"/>
      <c r="EYR125"/>
      <c r="EYS125" s="110"/>
      <c r="EYT125" s="91"/>
      <c r="EYU125" s="261"/>
      <c r="EYV125" s="261"/>
      <c r="EYW125" s="261"/>
      <c r="EYX125" s="273"/>
      <c r="EYY125" s="273"/>
      <c r="EYZ125"/>
      <c r="EZA125" s="110"/>
      <c r="EZB125" s="91"/>
      <c r="EZC125" s="261"/>
      <c r="EZD125" s="261"/>
      <c r="EZE125" s="261"/>
      <c r="EZF125" s="273"/>
      <c r="EZG125" s="273"/>
      <c r="EZH125"/>
      <c r="EZI125" s="110"/>
      <c r="EZJ125" s="91"/>
      <c r="EZK125" s="261"/>
      <c r="EZL125" s="261"/>
      <c r="EZM125" s="261"/>
      <c r="EZN125" s="273"/>
      <c r="EZO125" s="273"/>
      <c r="EZP125"/>
      <c r="EZQ125" s="110"/>
      <c r="EZR125" s="91"/>
      <c r="EZS125" s="261"/>
      <c r="EZT125" s="261"/>
      <c r="EZU125" s="261"/>
      <c r="EZV125" s="273"/>
      <c r="EZW125" s="273"/>
      <c r="EZX125"/>
      <c r="EZY125" s="110"/>
      <c r="EZZ125" s="91"/>
      <c r="FAA125" s="261"/>
      <c r="FAB125" s="261"/>
      <c r="FAC125" s="261"/>
      <c r="FAD125" s="273"/>
      <c r="FAE125" s="273"/>
      <c r="FAF125"/>
      <c r="FAG125" s="110"/>
      <c r="FAH125" s="91"/>
      <c r="FAI125" s="261"/>
      <c r="FAJ125" s="261"/>
      <c r="FAK125" s="261"/>
      <c r="FAL125" s="273"/>
      <c r="FAM125" s="273"/>
      <c r="FAN125"/>
      <c r="FAO125" s="110"/>
      <c r="FAP125" s="91"/>
      <c r="FAQ125" s="261"/>
      <c r="FAR125" s="261"/>
      <c r="FAS125" s="261"/>
      <c r="FAT125" s="273"/>
      <c r="FAU125" s="273"/>
      <c r="FAV125"/>
      <c r="FAW125" s="110"/>
      <c r="FAX125" s="91"/>
      <c r="FAY125" s="261"/>
      <c r="FAZ125" s="261"/>
      <c r="FBA125" s="261"/>
      <c r="FBB125" s="273"/>
      <c r="FBC125" s="273"/>
      <c r="FBD125"/>
      <c r="FBE125" s="110"/>
      <c r="FBF125" s="91"/>
      <c r="FBG125" s="261"/>
      <c r="FBH125" s="261"/>
      <c r="FBI125" s="261"/>
      <c r="FBJ125" s="273"/>
      <c r="FBK125" s="273"/>
      <c r="FBL125"/>
      <c r="FBM125" s="110"/>
      <c r="FBN125" s="91"/>
      <c r="FBO125" s="261"/>
      <c r="FBP125" s="261"/>
      <c r="FBQ125" s="261"/>
      <c r="FBR125" s="273"/>
      <c r="FBS125" s="273"/>
      <c r="FBT125"/>
      <c r="FBU125" s="110"/>
      <c r="FBV125" s="91"/>
      <c r="FBW125" s="261"/>
      <c r="FBX125" s="261"/>
      <c r="FBY125" s="261"/>
      <c r="FBZ125" s="273"/>
      <c r="FCA125" s="273"/>
      <c r="FCB125"/>
      <c r="FCC125" s="110"/>
      <c r="FCD125" s="91"/>
      <c r="FCE125" s="261"/>
      <c r="FCF125" s="261"/>
      <c r="FCG125" s="261"/>
      <c r="FCH125" s="273"/>
      <c r="FCI125" s="273"/>
      <c r="FCJ125"/>
      <c r="FCK125" s="110"/>
      <c r="FCL125" s="91"/>
      <c r="FCM125" s="261"/>
      <c r="FCN125" s="261"/>
      <c r="FCO125" s="261"/>
      <c r="FCP125" s="273"/>
      <c r="FCQ125" s="273"/>
      <c r="FCR125"/>
      <c r="FCS125" s="110"/>
      <c r="FCT125" s="91"/>
      <c r="FCU125" s="261"/>
      <c r="FCV125" s="261"/>
      <c r="FCW125" s="261"/>
      <c r="FCX125" s="273"/>
      <c r="FCY125" s="273"/>
      <c r="FCZ125"/>
      <c r="FDA125" s="110"/>
      <c r="FDB125" s="91"/>
      <c r="FDC125" s="261"/>
      <c r="FDD125" s="261"/>
      <c r="FDE125" s="261"/>
      <c r="FDF125" s="273"/>
      <c r="FDG125" s="273"/>
      <c r="FDH125"/>
      <c r="FDI125" s="110"/>
      <c r="FDJ125" s="91"/>
      <c r="FDK125" s="261"/>
      <c r="FDL125" s="261"/>
      <c r="FDM125" s="261"/>
      <c r="FDN125" s="273"/>
      <c r="FDO125" s="273"/>
      <c r="FDP125"/>
      <c r="FDQ125" s="110"/>
      <c r="FDR125" s="91"/>
      <c r="FDS125" s="261"/>
      <c r="FDT125" s="261"/>
      <c r="FDU125" s="261"/>
      <c r="FDV125" s="273"/>
      <c r="FDW125" s="273"/>
      <c r="FDX125"/>
      <c r="FDY125" s="110"/>
      <c r="FDZ125" s="91"/>
      <c r="FEA125" s="261"/>
      <c r="FEB125" s="261"/>
      <c r="FEC125" s="261"/>
      <c r="FED125" s="273"/>
      <c r="FEE125" s="273"/>
      <c r="FEF125"/>
      <c r="FEG125" s="110"/>
      <c r="FEH125" s="91"/>
      <c r="FEI125" s="261"/>
      <c r="FEJ125" s="261"/>
      <c r="FEK125" s="261"/>
      <c r="FEL125" s="273"/>
      <c r="FEM125" s="273"/>
      <c r="FEN125"/>
      <c r="FEO125" s="110"/>
      <c r="FEP125" s="91"/>
      <c r="FEQ125" s="261"/>
      <c r="FER125" s="261"/>
      <c r="FES125" s="261"/>
      <c r="FET125" s="273"/>
      <c r="FEU125" s="273"/>
      <c r="FEV125"/>
      <c r="FEW125" s="110"/>
      <c r="FEX125" s="91"/>
      <c r="FEY125" s="261"/>
      <c r="FEZ125" s="261"/>
      <c r="FFA125" s="261"/>
      <c r="FFB125" s="273"/>
      <c r="FFC125" s="273"/>
      <c r="FFD125"/>
      <c r="FFE125" s="110"/>
      <c r="FFF125" s="91"/>
      <c r="FFG125" s="261"/>
      <c r="FFH125" s="261"/>
      <c r="FFI125" s="261"/>
      <c r="FFJ125" s="273"/>
      <c r="FFK125" s="273"/>
      <c r="FFL125"/>
      <c r="FFM125" s="110"/>
      <c r="FFN125" s="91"/>
      <c r="FFO125" s="261"/>
      <c r="FFP125" s="261"/>
      <c r="FFQ125" s="261"/>
      <c r="FFR125" s="273"/>
      <c r="FFS125" s="273"/>
      <c r="FFT125"/>
      <c r="FFU125" s="110"/>
      <c r="FFV125" s="91"/>
      <c r="FFW125" s="261"/>
      <c r="FFX125" s="261"/>
      <c r="FFY125" s="261"/>
      <c r="FFZ125" s="273"/>
      <c r="FGA125" s="273"/>
      <c r="FGB125"/>
      <c r="FGC125" s="110"/>
      <c r="FGD125" s="91"/>
      <c r="FGE125" s="261"/>
      <c r="FGF125" s="261"/>
      <c r="FGG125" s="261"/>
      <c r="FGH125" s="273"/>
      <c r="FGI125" s="273"/>
      <c r="FGJ125"/>
      <c r="FGK125" s="110"/>
      <c r="FGL125" s="91"/>
      <c r="FGM125" s="261"/>
      <c r="FGN125" s="261"/>
      <c r="FGO125" s="261"/>
      <c r="FGP125" s="273"/>
      <c r="FGQ125" s="273"/>
      <c r="FGR125"/>
      <c r="FGS125" s="110"/>
      <c r="FGT125" s="91"/>
      <c r="FGU125" s="261"/>
      <c r="FGV125" s="261"/>
      <c r="FGW125" s="261"/>
      <c r="FGX125" s="273"/>
      <c r="FGY125" s="273"/>
      <c r="FGZ125"/>
      <c r="FHA125" s="110"/>
      <c r="FHB125" s="91"/>
      <c r="FHC125" s="261"/>
      <c r="FHD125" s="261"/>
      <c r="FHE125" s="261"/>
      <c r="FHF125" s="273"/>
      <c r="FHG125" s="273"/>
      <c r="FHH125"/>
      <c r="FHI125" s="110"/>
      <c r="FHJ125" s="91"/>
      <c r="FHK125" s="261"/>
      <c r="FHL125" s="261"/>
      <c r="FHM125" s="261"/>
      <c r="FHN125" s="273"/>
      <c r="FHO125" s="273"/>
      <c r="FHP125"/>
      <c r="FHQ125" s="110"/>
      <c r="FHR125" s="91"/>
      <c r="FHS125" s="261"/>
      <c r="FHT125" s="261"/>
      <c r="FHU125" s="261"/>
      <c r="FHV125" s="273"/>
      <c r="FHW125" s="273"/>
      <c r="FHX125"/>
      <c r="FHY125" s="110"/>
      <c r="FHZ125" s="91"/>
      <c r="FIA125" s="261"/>
      <c r="FIB125" s="261"/>
      <c r="FIC125" s="261"/>
      <c r="FID125" s="273"/>
      <c r="FIE125" s="273"/>
      <c r="FIF125"/>
      <c r="FIG125" s="110"/>
      <c r="FIH125" s="91"/>
      <c r="FII125" s="261"/>
      <c r="FIJ125" s="261"/>
      <c r="FIK125" s="261"/>
      <c r="FIL125" s="273"/>
      <c r="FIM125" s="273"/>
      <c r="FIN125"/>
      <c r="FIO125" s="110"/>
      <c r="FIP125" s="91"/>
      <c r="FIQ125" s="261"/>
      <c r="FIR125" s="261"/>
      <c r="FIS125" s="261"/>
      <c r="FIT125" s="273"/>
      <c r="FIU125" s="273"/>
      <c r="FIV125"/>
      <c r="FIW125" s="110"/>
      <c r="FIX125" s="91"/>
      <c r="FIY125" s="261"/>
      <c r="FIZ125" s="261"/>
      <c r="FJA125" s="261"/>
      <c r="FJB125" s="273"/>
      <c r="FJC125" s="273"/>
      <c r="FJD125"/>
      <c r="FJE125" s="110"/>
      <c r="FJF125" s="91"/>
      <c r="FJG125" s="261"/>
      <c r="FJH125" s="261"/>
      <c r="FJI125" s="261"/>
      <c r="FJJ125" s="273"/>
      <c r="FJK125" s="273"/>
      <c r="FJL125"/>
      <c r="FJM125" s="110"/>
      <c r="FJN125" s="91"/>
      <c r="FJO125" s="261"/>
      <c r="FJP125" s="261"/>
      <c r="FJQ125" s="261"/>
      <c r="FJR125" s="273"/>
      <c r="FJS125" s="273"/>
      <c r="FJT125"/>
      <c r="FJU125" s="110"/>
      <c r="FJV125" s="91"/>
      <c r="FJW125" s="261"/>
      <c r="FJX125" s="261"/>
      <c r="FJY125" s="261"/>
      <c r="FJZ125" s="273"/>
      <c r="FKA125" s="273"/>
      <c r="FKB125"/>
      <c r="FKC125" s="110"/>
      <c r="FKD125" s="91"/>
      <c r="FKE125" s="261"/>
      <c r="FKF125" s="261"/>
      <c r="FKG125" s="261"/>
      <c r="FKH125" s="273"/>
      <c r="FKI125" s="273"/>
      <c r="FKJ125"/>
      <c r="FKK125" s="110"/>
      <c r="FKL125" s="91"/>
      <c r="FKM125" s="261"/>
      <c r="FKN125" s="261"/>
      <c r="FKO125" s="261"/>
      <c r="FKP125" s="273"/>
      <c r="FKQ125" s="273"/>
      <c r="FKR125"/>
      <c r="FKS125" s="110"/>
      <c r="FKT125" s="91"/>
      <c r="FKU125" s="261"/>
      <c r="FKV125" s="261"/>
      <c r="FKW125" s="261"/>
      <c r="FKX125" s="273"/>
      <c r="FKY125" s="273"/>
      <c r="FKZ125"/>
      <c r="FLA125" s="110"/>
      <c r="FLB125" s="91"/>
      <c r="FLC125" s="261"/>
      <c r="FLD125" s="261"/>
      <c r="FLE125" s="261"/>
      <c r="FLF125" s="273"/>
      <c r="FLG125" s="273"/>
      <c r="FLH125"/>
      <c r="FLI125" s="110"/>
      <c r="FLJ125" s="91"/>
      <c r="FLK125" s="261"/>
      <c r="FLL125" s="261"/>
      <c r="FLM125" s="261"/>
      <c r="FLN125" s="273"/>
      <c r="FLO125" s="273"/>
      <c r="FLP125"/>
      <c r="FLQ125" s="110"/>
      <c r="FLR125" s="91"/>
      <c r="FLS125" s="261"/>
      <c r="FLT125" s="261"/>
      <c r="FLU125" s="261"/>
      <c r="FLV125" s="273"/>
      <c r="FLW125" s="273"/>
      <c r="FLX125"/>
      <c r="FLY125" s="110"/>
      <c r="FLZ125" s="91"/>
      <c r="FMA125" s="261"/>
      <c r="FMB125" s="261"/>
      <c r="FMC125" s="261"/>
      <c r="FMD125" s="273"/>
      <c r="FME125" s="273"/>
      <c r="FMF125"/>
      <c r="FMG125" s="110"/>
      <c r="FMH125" s="91"/>
      <c r="FMI125" s="261"/>
      <c r="FMJ125" s="261"/>
      <c r="FMK125" s="261"/>
      <c r="FML125" s="273"/>
      <c r="FMM125" s="273"/>
      <c r="FMN125"/>
      <c r="FMO125" s="110"/>
      <c r="FMP125" s="91"/>
      <c r="FMQ125" s="261"/>
      <c r="FMR125" s="261"/>
      <c r="FMS125" s="261"/>
      <c r="FMT125" s="273"/>
      <c r="FMU125" s="273"/>
      <c r="FMV125"/>
      <c r="FMW125" s="110"/>
      <c r="FMX125" s="91"/>
      <c r="FMY125" s="261"/>
      <c r="FMZ125" s="261"/>
      <c r="FNA125" s="261"/>
      <c r="FNB125" s="273"/>
      <c r="FNC125" s="273"/>
      <c r="FND125"/>
      <c r="FNE125" s="110"/>
      <c r="FNF125" s="91"/>
      <c r="FNG125" s="261"/>
      <c r="FNH125" s="261"/>
      <c r="FNI125" s="261"/>
      <c r="FNJ125" s="273"/>
      <c r="FNK125" s="273"/>
      <c r="FNL125"/>
      <c r="FNM125" s="110"/>
      <c r="FNN125" s="91"/>
      <c r="FNO125" s="261"/>
      <c r="FNP125" s="261"/>
      <c r="FNQ125" s="261"/>
      <c r="FNR125" s="273"/>
      <c r="FNS125" s="273"/>
      <c r="FNT125"/>
      <c r="FNU125" s="110"/>
      <c r="FNV125" s="91"/>
      <c r="FNW125" s="261"/>
      <c r="FNX125" s="261"/>
      <c r="FNY125" s="261"/>
      <c r="FNZ125" s="273"/>
      <c r="FOA125" s="273"/>
      <c r="FOB125"/>
      <c r="FOC125" s="110"/>
      <c r="FOD125" s="91"/>
      <c r="FOE125" s="261"/>
      <c r="FOF125" s="261"/>
      <c r="FOG125" s="261"/>
      <c r="FOH125" s="273"/>
      <c r="FOI125" s="273"/>
      <c r="FOJ125"/>
      <c r="FOK125" s="110"/>
      <c r="FOL125" s="91"/>
      <c r="FOM125" s="261"/>
      <c r="FON125" s="261"/>
      <c r="FOO125" s="261"/>
      <c r="FOP125" s="273"/>
      <c r="FOQ125" s="273"/>
      <c r="FOR125"/>
      <c r="FOS125" s="110"/>
      <c r="FOT125" s="91"/>
      <c r="FOU125" s="261"/>
      <c r="FOV125" s="261"/>
      <c r="FOW125" s="261"/>
      <c r="FOX125" s="273"/>
      <c r="FOY125" s="273"/>
      <c r="FOZ125"/>
      <c r="FPA125" s="110"/>
      <c r="FPB125" s="91"/>
      <c r="FPC125" s="261"/>
      <c r="FPD125" s="261"/>
      <c r="FPE125" s="261"/>
      <c r="FPF125" s="273"/>
      <c r="FPG125" s="273"/>
      <c r="FPH125"/>
      <c r="FPI125" s="110"/>
      <c r="FPJ125" s="91"/>
      <c r="FPK125" s="261"/>
      <c r="FPL125" s="261"/>
      <c r="FPM125" s="261"/>
      <c r="FPN125" s="273"/>
      <c r="FPO125" s="273"/>
      <c r="FPP125"/>
      <c r="FPQ125" s="110"/>
      <c r="FPR125" s="91"/>
      <c r="FPS125" s="261"/>
      <c r="FPT125" s="261"/>
      <c r="FPU125" s="261"/>
      <c r="FPV125" s="273"/>
      <c r="FPW125" s="273"/>
      <c r="FPX125"/>
      <c r="FPY125" s="110"/>
      <c r="FPZ125" s="91"/>
      <c r="FQA125" s="261"/>
      <c r="FQB125" s="261"/>
      <c r="FQC125" s="261"/>
      <c r="FQD125" s="273"/>
      <c r="FQE125" s="273"/>
      <c r="FQF125"/>
      <c r="FQG125" s="110"/>
      <c r="FQH125" s="91"/>
      <c r="FQI125" s="261"/>
      <c r="FQJ125" s="261"/>
      <c r="FQK125" s="261"/>
      <c r="FQL125" s="273"/>
      <c r="FQM125" s="273"/>
      <c r="FQN125"/>
      <c r="FQO125" s="110"/>
      <c r="FQP125" s="91"/>
      <c r="FQQ125" s="261"/>
      <c r="FQR125" s="261"/>
      <c r="FQS125" s="261"/>
      <c r="FQT125" s="273"/>
      <c r="FQU125" s="273"/>
      <c r="FQV125"/>
      <c r="FQW125" s="110"/>
      <c r="FQX125" s="91"/>
      <c r="FQY125" s="261"/>
      <c r="FQZ125" s="261"/>
      <c r="FRA125" s="261"/>
      <c r="FRB125" s="273"/>
      <c r="FRC125" s="273"/>
      <c r="FRD125"/>
      <c r="FRE125" s="110"/>
      <c r="FRF125" s="91"/>
      <c r="FRG125" s="261"/>
      <c r="FRH125" s="261"/>
      <c r="FRI125" s="261"/>
      <c r="FRJ125" s="273"/>
      <c r="FRK125" s="273"/>
      <c r="FRL125"/>
      <c r="FRM125" s="110"/>
      <c r="FRN125" s="91"/>
      <c r="FRO125" s="261"/>
      <c r="FRP125" s="261"/>
      <c r="FRQ125" s="261"/>
      <c r="FRR125" s="273"/>
      <c r="FRS125" s="273"/>
      <c r="FRT125"/>
      <c r="FRU125" s="110"/>
      <c r="FRV125" s="91"/>
      <c r="FRW125" s="261"/>
      <c r="FRX125" s="261"/>
      <c r="FRY125" s="261"/>
      <c r="FRZ125" s="273"/>
      <c r="FSA125" s="273"/>
      <c r="FSB125"/>
      <c r="FSC125" s="110"/>
      <c r="FSD125" s="91"/>
      <c r="FSE125" s="261"/>
      <c r="FSF125" s="261"/>
      <c r="FSG125" s="261"/>
      <c r="FSH125" s="273"/>
      <c r="FSI125" s="273"/>
      <c r="FSJ125"/>
      <c r="FSK125" s="110"/>
      <c r="FSL125" s="91"/>
      <c r="FSM125" s="261"/>
      <c r="FSN125" s="261"/>
      <c r="FSO125" s="261"/>
      <c r="FSP125" s="273"/>
      <c r="FSQ125" s="273"/>
      <c r="FSR125"/>
      <c r="FSS125" s="110"/>
      <c r="FST125" s="91"/>
      <c r="FSU125" s="261"/>
      <c r="FSV125" s="261"/>
      <c r="FSW125" s="261"/>
      <c r="FSX125" s="273"/>
      <c r="FSY125" s="273"/>
      <c r="FSZ125"/>
      <c r="FTA125" s="110"/>
      <c r="FTB125" s="91"/>
      <c r="FTC125" s="261"/>
      <c r="FTD125" s="261"/>
      <c r="FTE125" s="261"/>
      <c r="FTF125" s="273"/>
      <c r="FTG125" s="273"/>
      <c r="FTH125"/>
      <c r="FTI125" s="110"/>
      <c r="FTJ125" s="91"/>
      <c r="FTK125" s="261"/>
      <c r="FTL125" s="261"/>
      <c r="FTM125" s="261"/>
      <c r="FTN125" s="273"/>
      <c r="FTO125" s="273"/>
      <c r="FTP125"/>
      <c r="FTQ125" s="110"/>
      <c r="FTR125" s="91"/>
      <c r="FTS125" s="261"/>
      <c r="FTT125" s="261"/>
      <c r="FTU125" s="261"/>
      <c r="FTV125" s="273"/>
      <c r="FTW125" s="273"/>
      <c r="FTX125"/>
      <c r="FTY125" s="110"/>
      <c r="FTZ125" s="91"/>
      <c r="FUA125" s="261"/>
      <c r="FUB125" s="261"/>
      <c r="FUC125" s="261"/>
      <c r="FUD125" s="273"/>
      <c r="FUE125" s="273"/>
      <c r="FUF125"/>
      <c r="FUG125" s="110"/>
      <c r="FUH125" s="91"/>
      <c r="FUI125" s="261"/>
      <c r="FUJ125" s="261"/>
      <c r="FUK125" s="261"/>
      <c r="FUL125" s="273"/>
      <c r="FUM125" s="273"/>
      <c r="FUN125"/>
      <c r="FUO125" s="110"/>
      <c r="FUP125" s="91"/>
      <c r="FUQ125" s="261"/>
      <c r="FUR125" s="261"/>
      <c r="FUS125" s="261"/>
      <c r="FUT125" s="273"/>
      <c r="FUU125" s="273"/>
      <c r="FUV125"/>
      <c r="FUW125" s="110"/>
      <c r="FUX125" s="91"/>
      <c r="FUY125" s="261"/>
      <c r="FUZ125" s="261"/>
      <c r="FVA125" s="261"/>
      <c r="FVB125" s="273"/>
      <c r="FVC125" s="273"/>
      <c r="FVD125"/>
      <c r="FVE125" s="110"/>
      <c r="FVF125" s="91"/>
      <c r="FVG125" s="261"/>
      <c r="FVH125" s="261"/>
      <c r="FVI125" s="261"/>
      <c r="FVJ125" s="273"/>
      <c r="FVK125" s="273"/>
      <c r="FVL125"/>
      <c r="FVM125" s="110"/>
      <c r="FVN125" s="91"/>
      <c r="FVO125" s="261"/>
      <c r="FVP125" s="261"/>
      <c r="FVQ125" s="261"/>
      <c r="FVR125" s="273"/>
      <c r="FVS125" s="273"/>
      <c r="FVT125"/>
      <c r="FVU125" s="110"/>
      <c r="FVV125" s="91"/>
      <c r="FVW125" s="261"/>
      <c r="FVX125" s="261"/>
      <c r="FVY125" s="261"/>
      <c r="FVZ125" s="273"/>
      <c r="FWA125" s="273"/>
      <c r="FWB125"/>
      <c r="FWC125" s="110"/>
      <c r="FWD125" s="91"/>
      <c r="FWE125" s="261"/>
      <c r="FWF125" s="261"/>
      <c r="FWG125" s="261"/>
      <c r="FWH125" s="273"/>
      <c r="FWI125" s="273"/>
      <c r="FWJ125"/>
      <c r="FWK125" s="110"/>
      <c r="FWL125" s="91"/>
      <c r="FWM125" s="261"/>
      <c r="FWN125" s="261"/>
      <c r="FWO125" s="261"/>
      <c r="FWP125" s="273"/>
      <c r="FWQ125" s="273"/>
      <c r="FWR125"/>
      <c r="FWS125" s="110"/>
      <c r="FWT125" s="91"/>
      <c r="FWU125" s="261"/>
      <c r="FWV125" s="261"/>
      <c r="FWW125" s="261"/>
      <c r="FWX125" s="273"/>
      <c r="FWY125" s="273"/>
      <c r="FWZ125"/>
      <c r="FXA125" s="110"/>
      <c r="FXB125" s="91"/>
      <c r="FXC125" s="261"/>
      <c r="FXD125" s="261"/>
      <c r="FXE125" s="261"/>
      <c r="FXF125" s="273"/>
      <c r="FXG125" s="273"/>
      <c r="FXH125"/>
      <c r="FXI125" s="110"/>
      <c r="FXJ125" s="91"/>
      <c r="FXK125" s="261"/>
      <c r="FXL125" s="261"/>
      <c r="FXM125" s="261"/>
      <c r="FXN125" s="273"/>
      <c r="FXO125" s="273"/>
      <c r="FXP125"/>
      <c r="FXQ125" s="110"/>
      <c r="FXR125" s="91"/>
      <c r="FXS125" s="261"/>
      <c r="FXT125" s="261"/>
      <c r="FXU125" s="261"/>
      <c r="FXV125" s="273"/>
      <c r="FXW125" s="273"/>
      <c r="FXX125"/>
      <c r="FXY125" s="110"/>
      <c r="FXZ125" s="91"/>
      <c r="FYA125" s="261"/>
      <c r="FYB125" s="261"/>
      <c r="FYC125" s="261"/>
      <c r="FYD125" s="273"/>
      <c r="FYE125" s="273"/>
      <c r="FYF125"/>
      <c r="FYG125" s="110"/>
      <c r="FYH125" s="91"/>
      <c r="FYI125" s="261"/>
      <c r="FYJ125" s="261"/>
      <c r="FYK125" s="261"/>
      <c r="FYL125" s="273"/>
      <c r="FYM125" s="273"/>
      <c r="FYN125"/>
      <c r="FYO125" s="110"/>
      <c r="FYP125" s="91"/>
      <c r="FYQ125" s="261"/>
      <c r="FYR125" s="261"/>
      <c r="FYS125" s="261"/>
      <c r="FYT125" s="273"/>
      <c r="FYU125" s="273"/>
      <c r="FYV125"/>
      <c r="FYW125" s="110"/>
      <c r="FYX125" s="91"/>
      <c r="FYY125" s="261"/>
      <c r="FYZ125" s="261"/>
      <c r="FZA125" s="261"/>
      <c r="FZB125" s="273"/>
      <c r="FZC125" s="273"/>
      <c r="FZD125"/>
      <c r="FZE125" s="110"/>
      <c r="FZF125" s="91"/>
      <c r="FZG125" s="261"/>
      <c r="FZH125" s="261"/>
      <c r="FZI125" s="261"/>
      <c r="FZJ125" s="273"/>
      <c r="FZK125" s="273"/>
      <c r="FZL125"/>
      <c r="FZM125" s="110"/>
      <c r="FZN125" s="91"/>
      <c r="FZO125" s="261"/>
      <c r="FZP125" s="261"/>
      <c r="FZQ125" s="261"/>
      <c r="FZR125" s="273"/>
      <c r="FZS125" s="273"/>
      <c r="FZT125"/>
      <c r="FZU125" s="110"/>
      <c r="FZV125" s="91"/>
      <c r="FZW125" s="261"/>
      <c r="FZX125" s="261"/>
      <c r="FZY125" s="261"/>
      <c r="FZZ125" s="273"/>
      <c r="GAA125" s="273"/>
      <c r="GAB125"/>
      <c r="GAC125" s="110"/>
      <c r="GAD125" s="91"/>
      <c r="GAE125" s="261"/>
      <c r="GAF125" s="261"/>
      <c r="GAG125" s="261"/>
      <c r="GAH125" s="273"/>
      <c r="GAI125" s="273"/>
      <c r="GAJ125"/>
      <c r="GAK125" s="110"/>
      <c r="GAL125" s="91"/>
      <c r="GAM125" s="261"/>
      <c r="GAN125" s="261"/>
      <c r="GAO125" s="261"/>
      <c r="GAP125" s="273"/>
      <c r="GAQ125" s="273"/>
      <c r="GAR125"/>
      <c r="GAS125" s="110"/>
      <c r="GAT125" s="91"/>
      <c r="GAU125" s="261"/>
      <c r="GAV125" s="261"/>
      <c r="GAW125" s="261"/>
      <c r="GAX125" s="273"/>
      <c r="GAY125" s="273"/>
      <c r="GAZ125"/>
      <c r="GBA125" s="110"/>
      <c r="GBB125" s="91"/>
      <c r="GBC125" s="261"/>
      <c r="GBD125" s="261"/>
      <c r="GBE125" s="261"/>
      <c r="GBF125" s="273"/>
      <c r="GBG125" s="273"/>
      <c r="GBH125"/>
      <c r="GBI125" s="110"/>
      <c r="GBJ125" s="91"/>
      <c r="GBK125" s="261"/>
      <c r="GBL125" s="261"/>
      <c r="GBM125" s="261"/>
      <c r="GBN125" s="273"/>
      <c r="GBO125" s="273"/>
      <c r="GBP125"/>
      <c r="GBQ125" s="110"/>
      <c r="GBR125" s="91"/>
      <c r="GBS125" s="261"/>
      <c r="GBT125" s="261"/>
      <c r="GBU125" s="261"/>
      <c r="GBV125" s="273"/>
      <c r="GBW125" s="273"/>
      <c r="GBX125"/>
      <c r="GBY125" s="110"/>
      <c r="GBZ125" s="91"/>
      <c r="GCA125" s="261"/>
      <c r="GCB125" s="261"/>
      <c r="GCC125" s="261"/>
      <c r="GCD125" s="273"/>
      <c r="GCE125" s="273"/>
      <c r="GCF125"/>
      <c r="GCG125" s="110"/>
      <c r="GCH125" s="91"/>
      <c r="GCI125" s="261"/>
      <c r="GCJ125" s="261"/>
      <c r="GCK125" s="261"/>
      <c r="GCL125" s="273"/>
      <c r="GCM125" s="273"/>
      <c r="GCN125"/>
      <c r="GCO125" s="110"/>
      <c r="GCP125" s="91"/>
      <c r="GCQ125" s="261"/>
      <c r="GCR125" s="261"/>
      <c r="GCS125" s="261"/>
      <c r="GCT125" s="273"/>
      <c r="GCU125" s="273"/>
      <c r="GCV125"/>
      <c r="GCW125" s="110"/>
      <c r="GCX125" s="91"/>
      <c r="GCY125" s="261"/>
      <c r="GCZ125" s="261"/>
      <c r="GDA125" s="261"/>
      <c r="GDB125" s="273"/>
      <c r="GDC125" s="273"/>
      <c r="GDD125"/>
      <c r="GDE125" s="110"/>
      <c r="GDF125" s="91"/>
      <c r="GDG125" s="261"/>
      <c r="GDH125" s="261"/>
      <c r="GDI125" s="261"/>
      <c r="GDJ125" s="273"/>
      <c r="GDK125" s="273"/>
      <c r="GDL125"/>
      <c r="GDM125" s="110"/>
      <c r="GDN125" s="91"/>
      <c r="GDO125" s="261"/>
      <c r="GDP125" s="261"/>
      <c r="GDQ125" s="261"/>
      <c r="GDR125" s="273"/>
      <c r="GDS125" s="273"/>
      <c r="GDT125"/>
      <c r="GDU125" s="110"/>
      <c r="GDV125" s="91"/>
      <c r="GDW125" s="261"/>
      <c r="GDX125" s="261"/>
      <c r="GDY125" s="261"/>
      <c r="GDZ125" s="273"/>
      <c r="GEA125" s="273"/>
      <c r="GEB125"/>
      <c r="GEC125" s="110"/>
      <c r="GED125" s="91"/>
      <c r="GEE125" s="261"/>
      <c r="GEF125" s="261"/>
      <c r="GEG125" s="261"/>
      <c r="GEH125" s="273"/>
      <c r="GEI125" s="273"/>
      <c r="GEJ125"/>
      <c r="GEK125" s="110"/>
      <c r="GEL125" s="91"/>
      <c r="GEM125" s="261"/>
      <c r="GEN125" s="261"/>
      <c r="GEO125" s="261"/>
      <c r="GEP125" s="273"/>
      <c r="GEQ125" s="273"/>
      <c r="GER125"/>
      <c r="GES125" s="110"/>
      <c r="GET125" s="91"/>
      <c r="GEU125" s="261"/>
      <c r="GEV125" s="261"/>
      <c r="GEW125" s="261"/>
      <c r="GEX125" s="273"/>
      <c r="GEY125" s="273"/>
      <c r="GEZ125"/>
      <c r="GFA125" s="110"/>
      <c r="GFB125" s="91"/>
      <c r="GFC125" s="261"/>
      <c r="GFD125" s="261"/>
      <c r="GFE125" s="261"/>
      <c r="GFF125" s="273"/>
      <c r="GFG125" s="273"/>
      <c r="GFH125"/>
      <c r="GFI125" s="110"/>
      <c r="GFJ125" s="91"/>
      <c r="GFK125" s="261"/>
      <c r="GFL125" s="261"/>
      <c r="GFM125" s="261"/>
      <c r="GFN125" s="273"/>
      <c r="GFO125" s="273"/>
      <c r="GFP125"/>
      <c r="GFQ125" s="110"/>
      <c r="GFR125" s="91"/>
      <c r="GFS125" s="261"/>
      <c r="GFT125" s="261"/>
      <c r="GFU125" s="261"/>
      <c r="GFV125" s="273"/>
      <c r="GFW125" s="273"/>
      <c r="GFX125"/>
      <c r="GFY125" s="110"/>
      <c r="GFZ125" s="91"/>
      <c r="GGA125" s="261"/>
      <c r="GGB125" s="261"/>
      <c r="GGC125" s="261"/>
      <c r="GGD125" s="273"/>
      <c r="GGE125" s="273"/>
      <c r="GGF125"/>
      <c r="GGG125" s="110"/>
      <c r="GGH125" s="91"/>
      <c r="GGI125" s="261"/>
      <c r="GGJ125" s="261"/>
      <c r="GGK125" s="261"/>
      <c r="GGL125" s="273"/>
      <c r="GGM125" s="273"/>
      <c r="GGN125"/>
      <c r="GGO125" s="110"/>
      <c r="GGP125" s="91"/>
      <c r="GGQ125" s="261"/>
      <c r="GGR125" s="261"/>
      <c r="GGS125" s="261"/>
      <c r="GGT125" s="273"/>
      <c r="GGU125" s="273"/>
      <c r="GGV125"/>
      <c r="GGW125" s="110"/>
      <c r="GGX125" s="91"/>
      <c r="GGY125" s="261"/>
      <c r="GGZ125" s="261"/>
      <c r="GHA125" s="261"/>
      <c r="GHB125" s="273"/>
      <c r="GHC125" s="273"/>
      <c r="GHD125"/>
      <c r="GHE125" s="110"/>
      <c r="GHF125" s="91"/>
      <c r="GHG125" s="261"/>
      <c r="GHH125" s="261"/>
      <c r="GHI125" s="261"/>
      <c r="GHJ125" s="273"/>
      <c r="GHK125" s="273"/>
      <c r="GHL125"/>
      <c r="GHM125" s="110"/>
      <c r="GHN125" s="91"/>
      <c r="GHO125" s="261"/>
      <c r="GHP125" s="261"/>
      <c r="GHQ125" s="261"/>
      <c r="GHR125" s="273"/>
      <c r="GHS125" s="273"/>
      <c r="GHT125"/>
      <c r="GHU125" s="110"/>
      <c r="GHV125" s="91"/>
      <c r="GHW125" s="261"/>
      <c r="GHX125" s="261"/>
      <c r="GHY125" s="261"/>
      <c r="GHZ125" s="273"/>
      <c r="GIA125" s="273"/>
      <c r="GIB125"/>
      <c r="GIC125" s="110"/>
      <c r="GID125" s="91"/>
      <c r="GIE125" s="261"/>
      <c r="GIF125" s="261"/>
      <c r="GIG125" s="261"/>
      <c r="GIH125" s="273"/>
      <c r="GII125" s="273"/>
      <c r="GIJ125"/>
      <c r="GIK125" s="110"/>
      <c r="GIL125" s="91"/>
      <c r="GIM125" s="261"/>
      <c r="GIN125" s="261"/>
      <c r="GIO125" s="261"/>
      <c r="GIP125" s="273"/>
      <c r="GIQ125" s="273"/>
      <c r="GIR125"/>
      <c r="GIS125" s="110"/>
      <c r="GIT125" s="91"/>
      <c r="GIU125" s="261"/>
      <c r="GIV125" s="261"/>
      <c r="GIW125" s="261"/>
      <c r="GIX125" s="273"/>
      <c r="GIY125" s="273"/>
      <c r="GIZ125"/>
      <c r="GJA125" s="110"/>
      <c r="GJB125" s="91"/>
      <c r="GJC125" s="261"/>
      <c r="GJD125" s="261"/>
      <c r="GJE125" s="261"/>
      <c r="GJF125" s="273"/>
      <c r="GJG125" s="273"/>
      <c r="GJH125"/>
      <c r="GJI125" s="110"/>
      <c r="GJJ125" s="91"/>
      <c r="GJK125" s="261"/>
      <c r="GJL125" s="261"/>
      <c r="GJM125" s="261"/>
      <c r="GJN125" s="273"/>
      <c r="GJO125" s="273"/>
      <c r="GJP125"/>
      <c r="GJQ125" s="110"/>
      <c r="GJR125" s="91"/>
      <c r="GJS125" s="261"/>
      <c r="GJT125" s="261"/>
      <c r="GJU125" s="261"/>
      <c r="GJV125" s="273"/>
      <c r="GJW125" s="273"/>
      <c r="GJX125"/>
      <c r="GJY125" s="110"/>
      <c r="GJZ125" s="91"/>
      <c r="GKA125" s="261"/>
      <c r="GKB125" s="261"/>
      <c r="GKC125" s="261"/>
      <c r="GKD125" s="273"/>
      <c r="GKE125" s="273"/>
      <c r="GKF125"/>
      <c r="GKG125" s="110"/>
      <c r="GKH125" s="91"/>
      <c r="GKI125" s="261"/>
      <c r="GKJ125" s="261"/>
      <c r="GKK125" s="261"/>
      <c r="GKL125" s="273"/>
      <c r="GKM125" s="273"/>
      <c r="GKN125"/>
      <c r="GKO125" s="110"/>
      <c r="GKP125" s="91"/>
      <c r="GKQ125" s="261"/>
      <c r="GKR125" s="261"/>
      <c r="GKS125" s="261"/>
      <c r="GKT125" s="273"/>
      <c r="GKU125" s="273"/>
      <c r="GKV125"/>
      <c r="GKW125" s="110"/>
      <c r="GKX125" s="91"/>
      <c r="GKY125" s="261"/>
      <c r="GKZ125" s="261"/>
      <c r="GLA125" s="261"/>
      <c r="GLB125" s="273"/>
      <c r="GLC125" s="273"/>
      <c r="GLD125"/>
      <c r="GLE125" s="110"/>
      <c r="GLF125" s="91"/>
      <c r="GLG125" s="261"/>
      <c r="GLH125" s="261"/>
      <c r="GLI125" s="261"/>
      <c r="GLJ125" s="273"/>
      <c r="GLK125" s="273"/>
      <c r="GLL125"/>
      <c r="GLM125" s="110"/>
      <c r="GLN125" s="91"/>
      <c r="GLO125" s="261"/>
      <c r="GLP125" s="261"/>
      <c r="GLQ125" s="261"/>
      <c r="GLR125" s="273"/>
      <c r="GLS125" s="273"/>
      <c r="GLT125"/>
      <c r="GLU125" s="110"/>
      <c r="GLV125" s="91"/>
      <c r="GLW125" s="261"/>
      <c r="GLX125" s="261"/>
      <c r="GLY125" s="261"/>
      <c r="GLZ125" s="273"/>
      <c r="GMA125" s="273"/>
      <c r="GMB125"/>
      <c r="GMC125" s="110"/>
      <c r="GMD125" s="91"/>
      <c r="GME125" s="261"/>
      <c r="GMF125" s="261"/>
      <c r="GMG125" s="261"/>
      <c r="GMH125" s="273"/>
      <c r="GMI125" s="273"/>
      <c r="GMJ125"/>
      <c r="GMK125" s="110"/>
      <c r="GML125" s="91"/>
      <c r="GMM125" s="261"/>
      <c r="GMN125" s="261"/>
      <c r="GMO125" s="261"/>
      <c r="GMP125" s="273"/>
      <c r="GMQ125" s="273"/>
      <c r="GMR125"/>
      <c r="GMS125" s="110"/>
      <c r="GMT125" s="91"/>
      <c r="GMU125" s="261"/>
      <c r="GMV125" s="261"/>
      <c r="GMW125" s="261"/>
      <c r="GMX125" s="273"/>
      <c r="GMY125" s="273"/>
      <c r="GMZ125"/>
      <c r="GNA125" s="110"/>
      <c r="GNB125" s="91"/>
      <c r="GNC125" s="261"/>
      <c r="GND125" s="261"/>
      <c r="GNE125" s="261"/>
      <c r="GNF125" s="273"/>
      <c r="GNG125" s="273"/>
      <c r="GNH125"/>
      <c r="GNI125" s="110"/>
      <c r="GNJ125" s="91"/>
      <c r="GNK125" s="261"/>
      <c r="GNL125" s="261"/>
      <c r="GNM125" s="261"/>
      <c r="GNN125" s="273"/>
      <c r="GNO125" s="273"/>
      <c r="GNP125"/>
      <c r="GNQ125" s="110"/>
      <c r="GNR125" s="91"/>
      <c r="GNS125" s="261"/>
      <c r="GNT125" s="261"/>
      <c r="GNU125" s="261"/>
      <c r="GNV125" s="273"/>
      <c r="GNW125" s="273"/>
      <c r="GNX125"/>
      <c r="GNY125" s="110"/>
      <c r="GNZ125" s="91"/>
      <c r="GOA125" s="261"/>
      <c r="GOB125" s="261"/>
      <c r="GOC125" s="261"/>
      <c r="GOD125" s="273"/>
      <c r="GOE125" s="273"/>
      <c r="GOF125"/>
      <c r="GOG125" s="110"/>
      <c r="GOH125" s="91"/>
      <c r="GOI125" s="261"/>
      <c r="GOJ125" s="261"/>
      <c r="GOK125" s="261"/>
      <c r="GOL125" s="273"/>
      <c r="GOM125" s="273"/>
      <c r="GON125"/>
      <c r="GOO125" s="110"/>
      <c r="GOP125" s="91"/>
      <c r="GOQ125" s="261"/>
      <c r="GOR125" s="261"/>
      <c r="GOS125" s="261"/>
      <c r="GOT125" s="273"/>
      <c r="GOU125" s="273"/>
      <c r="GOV125"/>
      <c r="GOW125" s="110"/>
      <c r="GOX125" s="91"/>
      <c r="GOY125" s="261"/>
      <c r="GOZ125" s="261"/>
      <c r="GPA125" s="261"/>
      <c r="GPB125" s="273"/>
      <c r="GPC125" s="273"/>
      <c r="GPD125"/>
      <c r="GPE125" s="110"/>
      <c r="GPF125" s="91"/>
      <c r="GPG125" s="261"/>
      <c r="GPH125" s="261"/>
      <c r="GPI125" s="261"/>
      <c r="GPJ125" s="273"/>
      <c r="GPK125" s="273"/>
      <c r="GPL125"/>
      <c r="GPM125" s="110"/>
      <c r="GPN125" s="91"/>
      <c r="GPO125" s="261"/>
      <c r="GPP125" s="261"/>
      <c r="GPQ125" s="261"/>
      <c r="GPR125" s="273"/>
      <c r="GPS125" s="273"/>
      <c r="GPT125"/>
      <c r="GPU125" s="110"/>
      <c r="GPV125" s="91"/>
      <c r="GPW125" s="261"/>
      <c r="GPX125" s="261"/>
      <c r="GPY125" s="261"/>
      <c r="GPZ125" s="273"/>
      <c r="GQA125" s="273"/>
      <c r="GQB125"/>
      <c r="GQC125" s="110"/>
      <c r="GQD125" s="91"/>
      <c r="GQE125" s="261"/>
      <c r="GQF125" s="261"/>
      <c r="GQG125" s="261"/>
      <c r="GQH125" s="273"/>
      <c r="GQI125" s="273"/>
      <c r="GQJ125"/>
      <c r="GQK125" s="110"/>
      <c r="GQL125" s="91"/>
      <c r="GQM125" s="261"/>
      <c r="GQN125" s="261"/>
      <c r="GQO125" s="261"/>
      <c r="GQP125" s="273"/>
      <c r="GQQ125" s="273"/>
      <c r="GQR125"/>
      <c r="GQS125" s="110"/>
      <c r="GQT125" s="91"/>
      <c r="GQU125" s="261"/>
      <c r="GQV125" s="261"/>
      <c r="GQW125" s="261"/>
      <c r="GQX125" s="273"/>
      <c r="GQY125" s="273"/>
      <c r="GQZ125"/>
      <c r="GRA125" s="110"/>
      <c r="GRB125" s="91"/>
      <c r="GRC125" s="261"/>
      <c r="GRD125" s="261"/>
      <c r="GRE125" s="261"/>
      <c r="GRF125" s="273"/>
      <c r="GRG125" s="273"/>
      <c r="GRH125"/>
      <c r="GRI125" s="110"/>
      <c r="GRJ125" s="91"/>
      <c r="GRK125" s="261"/>
      <c r="GRL125" s="261"/>
      <c r="GRM125" s="261"/>
      <c r="GRN125" s="273"/>
      <c r="GRO125" s="273"/>
      <c r="GRP125"/>
      <c r="GRQ125" s="110"/>
      <c r="GRR125" s="91"/>
      <c r="GRS125" s="261"/>
      <c r="GRT125" s="261"/>
      <c r="GRU125" s="261"/>
      <c r="GRV125" s="273"/>
      <c r="GRW125" s="273"/>
      <c r="GRX125"/>
      <c r="GRY125" s="110"/>
      <c r="GRZ125" s="91"/>
      <c r="GSA125" s="261"/>
      <c r="GSB125" s="261"/>
      <c r="GSC125" s="261"/>
      <c r="GSD125" s="273"/>
      <c r="GSE125" s="273"/>
      <c r="GSF125"/>
      <c r="GSG125" s="110"/>
      <c r="GSH125" s="91"/>
      <c r="GSI125" s="261"/>
      <c r="GSJ125" s="261"/>
      <c r="GSK125" s="261"/>
      <c r="GSL125" s="273"/>
      <c r="GSM125" s="273"/>
      <c r="GSN125"/>
      <c r="GSO125" s="110"/>
      <c r="GSP125" s="91"/>
      <c r="GSQ125" s="261"/>
      <c r="GSR125" s="261"/>
      <c r="GSS125" s="261"/>
      <c r="GST125" s="273"/>
      <c r="GSU125" s="273"/>
      <c r="GSV125"/>
      <c r="GSW125" s="110"/>
      <c r="GSX125" s="91"/>
      <c r="GSY125" s="261"/>
      <c r="GSZ125" s="261"/>
      <c r="GTA125" s="261"/>
      <c r="GTB125" s="273"/>
      <c r="GTC125" s="273"/>
      <c r="GTD125"/>
      <c r="GTE125" s="110"/>
      <c r="GTF125" s="91"/>
      <c r="GTG125" s="261"/>
      <c r="GTH125" s="261"/>
      <c r="GTI125" s="261"/>
      <c r="GTJ125" s="273"/>
      <c r="GTK125" s="273"/>
      <c r="GTL125"/>
      <c r="GTM125" s="110"/>
      <c r="GTN125" s="91"/>
      <c r="GTO125" s="261"/>
      <c r="GTP125" s="261"/>
      <c r="GTQ125" s="261"/>
      <c r="GTR125" s="273"/>
      <c r="GTS125" s="273"/>
      <c r="GTT125"/>
      <c r="GTU125" s="110"/>
      <c r="GTV125" s="91"/>
      <c r="GTW125" s="261"/>
      <c r="GTX125" s="261"/>
      <c r="GTY125" s="261"/>
      <c r="GTZ125" s="273"/>
      <c r="GUA125" s="273"/>
      <c r="GUB125"/>
      <c r="GUC125" s="110"/>
      <c r="GUD125" s="91"/>
      <c r="GUE125" s="261"/>
      <c r="GUF125" s="261"/>
      <c r="GUG125" s="261"/>
      <c r="GUH125" s="273"/>
      <c r="GUI125" s="273"/>
      <c r="GUJ125"/>
      <c r="GUK125" s="110"/>
      <c r="GUL125" s="91"/>
      <c r="GUM125" s="261"/>
      <c r="GUN125" s="261"/>
      <c r="GUO125" s="261"/>
      <c r="GUP125" s="273"/>
      <c r="GUQ125" s="273"/>
      <c r="GUR125"/>
      <c r="GUS125" s="110"/>
      <c r="GUT125" s="91"/>
      <c r="GUU125" s="261"/>
      <c r="GUV125" s="261"/>
      <c r="GUW125" s="261"/>
      <c r="GUX125" s="273"/>
      <c r="GUY125" s="273"/>
      <c r="GUZ125"/>
      <c r="GVA125" s="110"/>
      <c r="GVB125" s="91"/>
      <c r="GVC125" s="261"/>
      <c r="GVD125" s="261"/>
      <c r="GVE125" s="261"/>
      <c r="GVF125" s="273"/>
      <c r="GVG125" s="273"/>
      <c r="GVH125"/>
      <c r="GVI125" s="110"/>
      <c r="GVJ125" s="91"/>
      <c r="GVK125" s="261"/>
      <c r="GVL125" s="261"/>
      <c r="GVM125" s="261"/>
      <c r="GVN125" s="273"/>
      <c r="GVO125" s="273"/>
      <c r="GVP125"/>
      <c r="GVQ125" s="110"/>
      <c r="GVR125" s="91"/>
      <c r="GVS125" s="261"/>
      <c r="GVT125" s="261"/>
      <c r="GVU125" s="261"/>
      <c r="GVV125" s="273"/>
      <c r="GVW125" s="273"/>
      <c r="GVX125"/>
      <c r="GVY125" s="110"/>
      <c r="GVZ125" s="91"/>
      <c r="GWA125" s="261"/>
      <c r="GWB125" s="261"/>
      <c r="GWC125" s="261"/>
      <c r="GWD125" s="273"/>
      <c r="GWE125" s="273"/>
      <c r="GWF125"/>
      <c r="GWG125" s="110"/>
      <c r="GWH125" s="91"/>
      <c r="GWI125" s="261"/>
      <c r="GWJ125" s="261"/>
      <c r="GWK125" s="261"/>
      <c r="GWL125" s="273"/>
      <c r="GWM125" s="273"/>
      <c r="GWN125"/>
      <c r="GWO125" s="110"/>
      <c r="GWP125" s="91"/>
      <c r="GWQ125" s="261"/>
      <c r="GWR125" s="261"/>
      <c r="GWS125" s="261"/>
      <c r="GWT125" s="273"/>
      <c r="GWU125" s="273"/>
      <c r="GWV125"/>
      <c r="GWW125" s="110"/>
      <c r="GWX125" s="91"/>
      <c r="GWY125" s="261"/>
      <c r="GWZ125" s="261"/>
      <c r="GXA125" s="261"/>
      <c r="GXB125" s="273"/>
      <c r="GXC125" s="273"/>
      <c r="GXD125"/>
      <c r="GXE125" s="110"/>
      <c r="GXF125" s="91"/>
      <c r="GXG125" s="261"/>
      <c r="GXH125" s="261"/>
      <c r="GXI125" s="261"/>
      <c r="GXJ125" s="273"/>
      <c r="GXK125" s="273"/>
      <c r="GXL125"/>
      <c r="GXM125" s="110"/>
      <c r="GXN125" s="91"/>
      <c r="GXO125" s="261"/>
      <c r="GXP125" s="261"/>
      <c r="GXQ125" s="261"/>
      <c r="GXR125" s="273"/>
      <c r="GXS125" s="273"/>
      <c r="GXT125"/>
      <c r="GXU125" s="110"/>
      <c r="GXV125" s="91"/>
      <c r="GXW125" s="261"/>
      <c r="GXX125" s="261"/>
      <c r="GXY125" s="261"/>
      <c r="GXZ125" s="273"/>
      <c r="GYA125" s="273"/>
      <c r="GYB125"/>
      <c r="GYC125" s="110"/>
      <c r="GYD125" s="91"/>
      <c r="GYE125" s="261"/>
      <c r="GYF125" s="261"/>
      <c r="GYG125" s="261"/>
      <c r="GYH125" s="273"/>
      <c r="GYI125" s="273"/>
      <c r="GYJ125"/>
      <c r="GYK125" s="110"/>
      <c r="GYL125" s="91"/>
      <c r="GYM125" s="261"/>
      <c r="GYN125" s="261"/>
      <c r="GYO125" s="261"/>
      <c r="GYP125" s="273"/>
      <c r="GYQ125" s="273"/>
      <c r="GYR125"/>
      <c r="GYS125" s="110"/>
      <c r="GYT125" s="91"/>
      <c r="GYU125" s="261"/>
      <c r="GYV125" s="261"/>
      <c r="GYW125" s="261"/>
      <c r="GYX125" s="273"/>
      <c r="GYY125" s="273"/>
      <c r="GYZ125"/>
      <c r="GZA125" s="110"/>
      <c r="GZB125" s="91"/>
      <c r="GZC125" s="261"/>
      <c r="GZD125" s="261"/>
      <c r="GZE125" s="261"/>
      <c r="GZF125" s="273"/>
      <c r="GZG125" s="273"/>
      <c r="GZH125"/>
      <c r="GZI125" s="110"/>
      <c r="GZJ125" s="91"/>
      <c r="GZK125" s="261"/>
      <c r="GZL125" s="261"/>
      <c r="GZM125" s="261"/>
      <c r="GZN125" s="273"/>
      <c r="GZO125" s="273"/>
      <c r="GZP125"/>
      <c r="GZQ125" s="110"/>
      <c r="GZR125" s="91"/>
      <c r="GZS125" s="261"/>
      <c r="GZT125" s="261"/>
      <c r="GZU125" s="261"/>
      <c r="GZV125" s="273"/>
      <c r="GZW125" s="273"/>
      <c r="GZX125"/>
      <c r="GZY125" s="110"/>
      <c r="GZZ125" s="91"/>
      <c r="HAA125" s="261"/>
      <c r="HAB125" s="261"/>
      <c r="HAC125" s="261"/>
      <c r="HAD125" s="273"/>
      <c r="HAE125" s="273"/>
      <c r="HAF125"/>
      <c r="HAG125" s="110"/>
      <c r="HAH125" s="91"/>
      <c r="HAI125" s="261"/>
      <c r="HAJ125" s="261"/>
      <c r="HAK125" s="261"/>
      <c r="HAL125" s="273"/>
      <c r="HAM125" s="273"/>
      <c r="HAN125"/>
      <c r="HAO125" s="110"/>
      <c r="HAP125" s="91"/>
      <c r="HAQ125" s="261"/>
      <c r="HAR125" s="261"/>
      <c r="HAS125" s="261"/>
      <c r="HAT125" s="273"/>
      <c r="HAU125" s="273"/>
      <c r="HAV125"/>
      <c r="HAW125" s="110"/>
      <c r="HAX125" s="91"/>
      <c r="HAY125" s="261"/>
      <c r="HAZ125" s="261"/>
      <c r="HBA125" s="261"/>
      <c r="HBB125" s="273"/>
      <c r="HBC125" s="273"/>
      <c r="HBD125"/>
      <c r="HBE125" s="110"/>
      <c r="HBF125" s="91"/>
      <c r="HBG125" s="261"/>
      <c r="HBH125" s="261"/>
      <c r="HBI125" s="261"/>
      <c r="HBJ125" s="273"/>
      <c r="HBK125" s="273"/>
      <c r="HBL125"/>
      <c r="HBM125" s="110"/>
      <c r="HBN125" s="91"/>
      <c r="HBO125" s="261"/>
      <c r="HBP125" s="261"/>
      <c r="HBQ125" s="261"/>
      <c r="HBR125" s="273"/>
      <c r="HBS125" s="273"/>
      <c r="HBT125"/>
      <c r="HBU125" s="110"/>
      <c r="HBV125" s="91"/>
      <c r="HBW125" s="261"/>
      <c r="HBX125" s="261"/>
      <c r="HBY125" s="261"/>
      <c r="HBZ125" s="273"/>
      <c r="HCA125" s="273"/>
      <c r="HCB125"/>
      <c r="HCC125" s="110"/>
      <c r="HCD125" s="91"/>
      <c r="HCE125" s="261"/>
      <c r="HCF125" s="261"/>
      <c r="HCG125" s="261"/>
      <c r="HCH125" s="273"/>
      <c r="HCI125" s="273"/>
      <c r="HCJ125"/>
      <c r="HCK125" s="110"/>
      <c r="HCL125" s="91"/>
      <c r="HCM125" s="261"/>
      <c r="HCN125" s="261"/>
      <c r="HCO125" s="261"/>
      <c r="HCP125" s="273"/>
      <c r="HCQ125" s="273"/>
      <c r="HCR125"/>
      <c r="HCS125" s="110"/>
      <c r="HCT125" s="91"/>
      <c r="HCU125" s="261"/>
      <c r="HCV125" s="261"/>
      <c r="HCW125" s="261"/>
      <c r="HCX125" s="273"/>
      <c r="HCY125" s="273"/>
      <c r="HCZ125"/>
      <c r="HDA125" s="110"/>
      <c r="HDB125" s="91"/>
      <c r="HDC125" s="261"/>
      <c r="HDD125" s="261"/>
      <c r="HDE125" s="261"/>
      <c r="HDF125" s="273"/>
      <c r="HDG125" s="273"/>
      <c r="HDH125"/>
      <c r="HDI125" s="110"/>
      <c r="HDJ125" s="91"/>
      <c r="HDK125" s="261"/>
      <c r="HDL125" s="261"/>
      <c r="HDM125" s="261"/>
      <c r="HDN125" s="273"/>
      <c r="HDO125" s="273"/>
      <c r="HDP125"/>
      <c r="HDQ125" s="110"/>
      <c r="HDR125" s="91"/>
      <c r="HDS125" s="261"/>
      <c r="HDT125" s="261"/>
      <c r="HDU125" s="261"/>
      <c r="HDV125" s="273"/>
      <c r="HDW125" s="273"/>
      <c r="HDX125"/>
      <c r="HDY125" s="110"/>
      <c r="HDZ125" s="91"/>
      <c r="HEA125" s="261"/>
      <c r="HEB125" s="261"/>
      <c r="HEC125" s="261"/>
      <c r="HED125" s="273"/>
      <c r="HEE125" s="273"/>
      <c r="HEF125"/>
      <c r="HEG125" s="110"/>
      <c r="HEH125" s="91"/>
      <c r="HEI125" s="261"/>
      <c r="HEJ125" s="261"/>
      <c r="HEK125" s="261"/>
      <c r="HEL125" s="273"/>
      <c r="HEM125" s="273"/>
      <c r="HEN125"/>
      <c r="HEO125" s="110"/>
      <c r="HEP125" s="91"/>
      <c r="HEQ125" s="261"/>
      <c r="HER125" s="261"/>
      <c r="HES125" s="261"/>
      <c r="HET125" s="273"/>
      <c r="HEU125" s="273"/>
      <c r="HEV125"/>
      <c r="HEW125" s="110"/>
      <c r="HEX125" s="91"/>
      <c r="HEY125" s="261"/>
      <c r="HEZ125" s="261"/>
      <c r="HFA125" s="261"/>
      <c r="HFB125" s="273"/>
      <c r="HFC125" s="273"/>
      <c r="HFD125"/>
      <c r="HFE125" s="110"/>
      <c r="HFF125" s="91"/>
      <c r="HFG125" s="261"/>
      <c r="HFH125" s="261"/>
      <c r="HFI125" s="261"/>
      <c r="HFJ125" s="273"/>
      <c r="HFK125" s="273"/>
      <c r="HFL125"/>
      <c r="HFM125" s="110"/>
      <c r="HFN125" s="91"/>
      <c r="HFO125" s="261"/>
      <c r="HFP125" s="261"/>
      <c r="HFQ125" s="261"/>
      <c r="HFR125" s="273"/>
      <c r="HFS125" s="273"/>
      <c r="HFT125"/>
      <c r="HFU125" s="110"/>
      <c r="HFV125" s="91"/>
      <c r="HFW125" s="261"/>
      <c r="HFX125" s="261"/>
      <c r="HFY125" s="261"/>
      <c r="HFZ125" s="273"/>
      <c r="HGA125" s="273"/>
      <c r="HGB125"/>
      <c r="HGC125" s="110"/>
      <c r="HGD125" s="91"/>
      <c r="HGE125" s="261"/>
      <c r="HGF125" s="261"/>
      <c r="HGG125" s="261"/>
      <c r="HGH125" s="273"/>
      <c r="HGI125" s="273"/>
      <c r="HGJ125"/>
      <c r="HGK125" s="110"/>
      <c r="HGL125" s="91"/>
      <c r="HGM125" s="261"/>
      <c r="HGN125" s="261"/>
      <c r="HGO125" s="261"/>
      <c r="HGP125" s="273"/>
      <c r="HGQ125" s="273"/>
      <c r="HGR125"/>
      <c r="HGS125" s="110"/>
      <c r="HGT125" s="91"/>
      <c r="HGU125" s="261"/>
      <c r="HGV125" s="261"/>
      <c r="HGW125" s="261"/>
      <c r="HGX125" s="273"/>
      <c r="HGY125" s="273"/>
      <c r="HGZ125"/>
      <c r="HHA125" s="110"/>
      <c r="HHB125" s="91"/>
      <c r="HHC125" s="261"/>
      <c r="HHD125" s="261"/>
      <c r="HHE125" s="261"/>
      <c r="HHF125" s="273"/>
      <c r="HHG125" s="273"/>
      <c r="HHH125"/>
      <c r="HHI125" s="110"/>
      <c r="HHJ125" s="91"/>
      <c r="HHK125" s="261"/>
      <c r="HHL125" s="261"/>
      <c r="HHM125" s="261"/>
      <c r="HHN125" s="273"/>
      <c r="HHO125" s="273"/>
      <c r="HHP125"/>
      <c r="HHQ125" s="110"/>
      <c r="HHR125" s="91"/>
      <c r="HHS125" s="261"/>
      <c r="HHT125" s="261"/>
      <c r="HHU125" s="261"/>
      <c r="HHV125" s="273"/>
      <c r="HHW125" s="273"/>
      <c r="HHX125"/>
      <c r="HHY125" s="110"/>
      <c r="HHZ125" s="91"/>
      <c r="HIA125" s="261"/>
      <c r="HIB125" s="261"/>
      <c r="HIC125" s="261"/>
      <c r="HID125" s="273"/>
      <c r="HIE125" s="273"/>
      <c r="HIF125"/>
      <c r="HIG125" s="110"/>
      <c r="HIH125" s="91"/>
      <c r="HII125" s="261"/>
      <c r="HIJ125" s="261"/>
      <c r="HIK125" s="261"/>
      <c r="HIL125" s="273"/>
      <c r="HIM125" s="273"/>
      <c r="HIN125"/>
      <c r="HIO125" s="110"/>
      <c r="HIP125" s="91"/>
      <c r="HIQ125" s="261"/>
      <c r="HIR125" s="261"/>
      <c r="HIS125" s="261"/>
      <c r="HIT125" s="273"/>
      <c r="HIU125" s="273"/>
      <c r="HIV125"/>
      <c r="HIW125" s="110"/>
      <c r="HIX125" s="91"/>
      <c r="HIY125" s="261"/>
      <c r="HIZ125" s="261"/>
      <c r="HJA125" s="261"/>
      <c r="HJB125" s="273"/>
      <c r="HJC125" s="273"/>
      <c r="HJD125"/>
      <c r="HJE125" s="110"/>
      <c r="HJF125" s="91"/>
      <c r="HJG125" s="261"/>
      <c r="HJH125" s="261"/>
      <c r="HJI125" s="261"/>
      <c r="HJJ125" s="273"/>
      <c r="HJK125" s="273"/>
      <c r="HJL125"/>
      <c r="HJM125" s="110"/>
      <c r="HJN125" s="91"/>
      <c r="HJO125" s="261"/>
      <c r="HJP125" s="261"/>
      <c r="HJQ125" s="261"/>
      <c r="HJR125" s="273"/>
      <c r="HJS125" s="273"/>
      <c r="HJT125"/>
      <c r="HJU125" s="110"/>
      <c r="HJV125" s="91"/>
      <c r="HJW125" s="261"/>
      <c r="HJX125" s="261"/>
      <c r="HJY125" s="261"/>
      <c r="HJZ125" s="273"/>
      <c r="HKA125" s="273"/>
      <c r="HKB125"/>
      <c r="HKC125" s="110"/>
      <c r="HKD125" s="91"/>
      <c r="HKE125" s="261"/>
      <c r="HKF125" s="261"/>
      <c r="HKG125" s="261"/>
      <c r="HKH125" s="273"/>
      <c r="HKI125" s="273"/>
      <c r="HKJ125"/>
      <c r="HKK125" s="110"/>
      <c r="HKL125" s="91"/>
      <c r="HKM125" s="261"/>
      <c r="HKN125" s="261"/>
      <c r="HKO125" s="261"/>
      <c r="HKP125" s="273"/>
      <c r="HKQ125" s="273"/>
      <c r="HKR125"/>
      <c r="HKS125" s="110"/>
      <c r="HKT125" s="91"/>
      <c r="HKU125" s="261"/>
      <c r="HKV125" s="261"/>
      <c r="HKW125" s="261"/>
      <c r="HKX125" s="273"/>
      <c r="HKY125" s="273"/>
      <c r="HKZ125"/>
      <c r="HLA125" s="110"/>
      <c r="HLB125" s="91"/>
      <c r="HLC125" s="261"/>
      <c r="HLD125" s="261"/>
      <c r="HLE125" s="261"/>
      <c r="HLF125" s="273"/>
      <c r="HLG125" s="273"/>
      <c r="HLH125"/>
      <c r="HLI125" s="110"/>
      <c r="HLJ125" s="91"/>
      <c r="HLK125" s="261"/>
      <c r="HLL125" s="261"/>
      <c r="HLM125" s="261"/>
      <c r="HLN125" s="273"/>
      <c r="HLO125" s="273"/>
      <c r="HLP125"/>
      <c r="HLQ125" s="110"/>
      <c r="HLR125" s="91"/>
      <c r="HLS125" s="261"/>
      <c r="HLT125" s="261"/>
      <c r="HLU125" s="261"/>
      <c r="HLV125" s="273"/>
      <c r="HLW125" s="273"/>
      <c r="HLX125"/>
      <c r="HLY125" s="110"/>
      <c r="HLZ125" s="91"/>
      <c r="HMA125" s="261"/>
      <c r="HMB125" s="261"/>
      <c r="HMC125" s="261"/>
      <c r="HMD125" s="273"/>
      <c r="HME125" s="273"/>
      <c r="HMF125"/>
      <c r="HMG125" s="110"/>
      <c r="HMH125" s="91"/>
      <c r="HMI125" s="261"/>
      <c r="HMJ125" s="261"/>
      <c r="HMK125" s="261"/>
      <c r="HML125" s="273"/>
      <c r="HMM125" s="273"/>
      <c r="HMN125"/>
      <c r="HMO125" s="110"/>
      <c r="HMP125" s="91"/>
      <c r="HMQ125" s="261"/>
      <c r="HMR125" s="261"/>
      <c r="HMS125" s="261"/>
      <c r="HMT125" s="273"/>
      <c r="HMU125" s="273"/>
      <c r="HMV125"/>
      <c r="HMW125" s="110"/>
      <c r="HMX125" s="91"/>
      <c r="HMY125" s="261"/>
      <c r="HMZ125" s="261"/>
      <c r="HNA125" s="261"/>
      <c r="HNB125" s="273"/>
      <c r="HNC125" s="273"/>
      <c r="HND125"/>
      <c r="HNE125" s="110"/>
      <c r="HNF125" s="91"/>
      <c r="HNG125" s="261"/>
      <c r="HNH125" s="261"/>
      <c r="HNI125" s="261"/>
      <c r="HNJ125" s="273"/>
      <c r="HNK125" s="273"/>
      <c r="HNL125"/>
      <c r="HNM125" s="110"/>
      <c r="HNN125" s="91"/>
      <c r="HNO125" s="261"/>
      <c r="HNP125" s="261"/>
      <c r="HNQ125" s="261"/>
      <c r="HNR125" s="273"/>
      <c r="HNS125" s="273"/>
      <c r="HNT125"/>
      <c r="HNU125" s="110"/>
      <c r="HNV125" s="91"/>
      <c r="HNW125" s="261"/>
      <c r="HNX125" s="261"/>
      <c r="HNY125" s="261"/>
      <c r="HNZ125" s="273"/>
      <c r="HOA125" s="273"/>
      <c r="HOB125"/>
      <c r="HOC125" s="110"/>
      <c r="HOD125" s="91"/>
      <c r="HOE125" s="261"/>
      <c r="HOF125" s="261"/>
      <c r="HOG125" s="261"/>
      <c r="HOH125" s="273"/>
      <c r="HOI125" s="273"/>
      <c r="HOJ125"/>
      <c r="HOK125" s="110"/>
      <c r="HOL125" s="91"/>
      <c r="HOM125" s="261"/>
      <c r="HON125" s="261"/>
      <c r="HOO125" s="261"/>
      <c r="HOP125" s="273"/>
      <c r="HOQ125" s="273"/>
      <c r="HOR125"/>
      <c r="HOS125" s="110"/>
      <c r="HOT125" s="91"/>
      <c r="HOU125" s="261"/>
      <c r="HOV125" s="261"/>
      <c r="HOW125" s="261"/>
      <c r="HOX125" s="273"/>
      <c r="HOY125" s="273"/>
      <c r="HOZ125"/>
      <c r="HPA125" s="110"/>
      <c r="HPB125" s="91"/>
      <c r="HPC125" s="261"/>
      <c r="HPD125" s="261"/>
      <c r="HPE125" s="261"/>
      <c r="HPF125" s="273"/>
      <c r="HPG125" s="273"/>
      <c r="HPH125"/>
      <c r="HPI125" s="110"/>
      <c r="HPJ125" s="91"/>
      <c r="HPK125" s="261"/>
      <c r="HPL125" s="261"/>
      <c r="HPM125" s="261"/>
      <c r="HPN125" s="273"/>
      <c r="HPO125" s="273"/>
      <c r="HPP125"/>
      <c r="HPQ125" s="110"/>
      <c r="HPR125" s="91"/>
      <c r="HPS125" s="261"/>
      <c r="HPT125" s="261"/>
      <c r="HPU125" s="261"/>
      <c r="HPV125" s="273"/>
      <c r="HPW125" s="273"/>
      <c r="HPX125"/>
      <c r="HPY125" s="110"/>
      <c r="HPZ125" s="91"/>
      <c r="HQA125" s="261"/>
      <c r="HQB125" s="261"/>
      <c r="HQC125" s="261"/>
      <c r="HQD125" s="273"/>
      <c r="HQE125" s="273"/>
      <c r="HQF125"/>
      <c r="HQG125" s="110"/>
      <c r="HQH125" s="91"/>
      <c r="HQI125" s="261"/>
      <c r="HQJ125" s="261"/>
      <c r="HQK125" s="261"/>
      <c r="HQL125" s="273"/>
      <c r="HQM125" s="273"/>
      <c r="HQN125"/>
      <c r="HQO125" s="110"/>
      <c r="HQP125" s="91"/>
      <c r="HQQ125" s="261"/>
      <c r="HQR125" s="261"/>
      <c r="HQS125" s="261"/>
      <c r="HQT125" s="273"/>
      <c r="HQU125" s="273"/>
      <c r="HQV125"/>
      <c r="HQW125" s="110"/>
      <c r="HQX125" s="91"/>
      <c r="HQY125" s="261"/>
      <c r="HQZ125" s="261"/>
      <c r="HRA125" s="261"/>
      <c r="HRB125" s="273"/>
      <c r="HRC125" s="273"/>
      <c r="HRD125"/>
      <c r="HRE125" s="110"/>
      <c r="HRF125" s="91"/>
      <c r="HRG125" s="261"/>
      <c r="HRH125" s="261"/>
      <c r="HRI125" s="261"/>
      <c r="HRJ125" s="273"/>
      <c r="HRK125" s="273"/>
      <c r="HRL125"/>
      <c r="HRM125" s="110"/>
      <c r="HRN125" s="91"/>
      <c r="HRO125" s="261"/>
      <c r="HRP125" s="261"/>
      <c r="HRQ125" s="261"/>
      <c r="HRR125" s="273"/>
      <c r="HRS125" s="273"/>
      <c r="HRT125"/>
      <c r="HRU125" s="110"/>
      <c r="HRV125" s="91"/>
      <c r="HRW125" s="261"/>
      <c r="HRX125" s="261"/>
      <c r="HRY125" s="261"/>
      <c r="HRZ125" s="273"/>
      <c r="HSA125" s="273"/>
      <c r="HSB125"/>
      <c r="HSC125" s="110"/>
      <c r="HSD125" s="91"/>
      <c r="HSE125" s="261"/>
      <c r="HSF125" s="261"/>
      <c r="HSG125" s="261"/>
      <c r="HSH125" s="273"/>
      <c r="HSI125" s="273"/>
      <c r="HSJ125"/>
      <c r="HSK125" s="110"/>
      <c r="HSL125" s="91"/>
      <c r="HSM125" s="261"/>
      <c r="HSN125" s="261"/>
      <c r="HSO125" s="261"/>
      <c r="HSP125" s="273"/>
      <c r="HSQ125" s="273"/>
      <c r="HSR125"/>
      <c r="HSS125" s="110"/>
      <c r="HST125" s="91"/>
      <c r="HSU125" s="261"/>
      <c r="HSV125" s="261"/>
      <c r="HSW125" s="261"/>
      <c r="HSX125" s="273"/>
      <c r="HSY125" s="273"/>
      <c r="HSZ125"/>
      <c r="HTA125" s="110"/>
      <c r="HTB125" s="91"/>
      <c r="HTC125" s="261"/>
      <c r="HTD125" s="261"/>
      <c r="HTE125" s="261"/>
      <c r="HTF125" s="273"/>
      <c r="HTG125" s="273"/>
      <c r="HTH125"/>
      <c r="HTI125" s="110"/>
      <c r="HTJ125" s="91"/>
      <c r="HTK125" s="261"/>
      <c r="HTL125" s="261"/>
      <c r="HTM125" s="261"/>
      <c r="HTN125" s="273"/>
      <c r="HTO125" s="273"/>
      <c r="HTP125"/>
      <c r="HTQ125" s="110"/>
      <c r="HTR125" s="91"/>
      <c r="HTS125" s="261"/>
      <c r="HTT125" s="261"/>
      <c r="HTU125" s="261"/>
      <c r="HTV125" s="273"/>
      <c r="HTW125" s="273"/>
      <c r="HTX125"/>
      <c r="HTY125" s="110"/>
      <c r="HTZ125" s="91"/>
      <c r="HUA125" s="261"/>
      <c r="HUB125" s="261"/>
      <c r="HUC125" s="261"/>
      <c r="HUD125" s="273"/>
      <c r="HUE125" s="273"/>
      <c r="HUF125"/>
      <c r="HUG125" s="110"/>
      <c r="HUH125" s="91"/>
      <c r="HUI125" s="261"/>
      <c r="HUJ125" s="261"/>
      <c r="HUK125" s="261"/>
      <c r="HUL125" s="273"/>
      <c r="HUM125" s="273"/>
      <c r="HUN125"/>
      <c r="HUO125" s="110"/>
      <c r="HUP125" s="91"/>
      <c r="HUQ125" s="261"/>
      <c r="HUR125" s="261"/>
      <c r="HUS125" s="261"/>
      <c r="HUT125" s="273"/>
      <c r="HUU125" s="273"/>
      <c r="HUV125"/>
      <c r="HUW125" s="110"/>
      <c r="HUX125" s="91"/>
      <c r="HUY125" s="261"/>
      <c r="HUZ125" s="261"/>
      <c r="HVA125" s="261"/>
      <c r="HVB125" s="273"/>
      <c r="HVC125" s="273"/>
      <c r="HVD125"/>
      <c r="HVE125" s="110"/>
      <c r="HVF125" s="91"/>
      <c r="HVG125" s="261"/>
      <c r="HVH125" s="261"/>
      <c r="HVI125" s="261"/>
      <c r="HVJ125" s="273"/>
      <c r="HVK125" s="273"/>
      <c r="HVL125"/>
      <c r="HVM125" s="110"/>
      <c r="HVN125" s="91"/>
      <c r="HVO125" s="261"/>
      <c r="HVP125" s="261"/>
      <c r="HVQ125" s="261"/>
      <c r="HVR125" s="273"/>
      <c r="HVS125" s="273"/>
      <c r="HVT125"/>
      <c r="HVU125" s="110"/>
      <c r="HVV125" s="91"/>
      <c r="HVW125" s="261"/>
      <c r="HVX125" s="261"/>
      <c r="HVY125" s="261"/>
      <c r="HVZ125" s="273"/>
      <c r="HWA125" s="273"/>
      <c r="HWB125"/>
      <c r="HWC125" s="110"/>
      <c r="HWD125" s="91"/>
      <c r="HWE125" s="261"/>
      <c r="HWF125" s="261"/>
      <c r="HWG125" s="261"/>
      <c r="HWH125" s="273"/>
      <c r="HWI125" s="273"/>
      <c r="HWJ125"/>
      <c r="HWK125" s="110"/>
      <c r="HWL125" s="91"/>
      <c r="HWM125" s="261"/>
      <c r="HWN125" s="261"/>
      <c r="HWO125" s="261"/>
      <c r="HWP125" s="273"/>
      <c r="HWQ125" s="273"/>
      <c r="HWR125"/>
      <c r="HWS125" s="110"/>
      <c r="HWT125" s="91"/>
      <c r="HWU125" s="261"/>
      <c r="HWV125" s="261"/>
      <c r="HWW125" s="261"/>
      <c r="HWX125" s="273"/>
      <c r="HWY125" s="273"/>
      <c r="HWZ125"/>
      <c r="HXA125" s="110"/>
      <c r="HXB125" s="91"/>
      <c r="HXC125" s="261"/>
      <c r="HXD125" s="261"/>
      <c r="HXE125" s="261"/>
      <c r="HXF125" s="273"/>
      <c r="HXG125" s="273"/>
      <c r="HXH125"/>
      <c r="HXI125" s="110"/>
      <c r="HXJ125" s="91"/>
      <c r="HXK125" s="261"/>
      <c r="HXL125" s="261"/>
      <c r="HXM125" s="261"/>
      <c r="HXN125" s="273"/>
      <c r="HXO125" s="273"/>
      <c r="HXP125"/>
      <c r="HXQ125" s="110"/>
      <c r="HXR125" s="91"/>
      <c r="HXS125" s="261"/>
      <c r="HXT125" s="261"/>
      <c r="HXU125" s="261"/>
      <c r="HXV125" s="273"/>
      <c r="HXW125" s="273"/>
      <c r="HXX125"/>
      <c r="HXY125" s="110"/>
      <c r="HXZ125" s="91"/>
      <c r="HYA125" s="261"/>
      <c r="HYB125" s="261"/>
      <c r="HYC125" s="261"/>
      <c r="HYD125" s="273"/>
      <c r="HYE125" s="273"/>
      <c r="HYF125"/>
      <c r="HYG125" s="110"/>
      <c r="HYH125" s="91"/>
      <c r="HYI125" s="261"/>
      <c r="HYJ125" s="261"/>
      <c r="HYK125" s="261"/>
      <c r="HYL125" s="273"/>
      <c r="HYM125" s="273"/>
      <c r="HYN125"/>
      <c r="HYO125" s="110"/>
      <c r="HYP125" s="91"/>
      <c r="HYQ125" s="261"/>
      <c r="HYR125" s="261"/>
      <c r="HYS125" s="261"/>
      <c r="HYT125" s="273"/>
      <c r="HYU125" s="273"/>
      <c r="HYV125"/>
      <c r="HYW125" s="110"/>
      <c r="HYX125" s="91"/>
      <c r="HYY125" s="261"/>
      <c r="HYZ125" s="261"/>
      <c r="HZA125" s="261"/>
      <c r="HZB125" s="273"/>
      <c r="HZC125" s="273"/>
      <c r="HZD125"/>
      <c r="HZE125" s="110"/>
      <c r="HZF125" s="91"/>
      <c r="HZG125" s="261"/>
      <c r="HZH125" s="261"/>
      <c r="HZI125" s="261"/>
      <c r="HZJ125" s="273"/>
      <c r="HZK125" s="273"/>
      <c r="HZL125"/>
      <c r="HZM125" s="110"/>
      <c r="HZN125" s="91"/>
      <c r="HZO125" s="261"/>
      <c r="HZP125" s="261"/>
      <c r="HZQ125" s="261"/>
      <c r="HZR125" s="273"/>
      <c r="HZS125" s="273"/>
      <c r="HZT125"/>
      <c r="HZU125" s="110"/>
      <c r="HZV125" s="91"/>
      <c r="HZW125" s="261"/>
      <c r="HZX125" s="261"/>
      <c r="HZY125" s="261"/>
      <c r="HZZ125" s="273"/>
      <c r="IAA125" s="273"/>
      <c r="IAB125"/>
      <c r="IAC125" s="110"/>
      <c r="IAD125" s="91"/>
      <c r="IAE125" s="261"/>
      <c r="IAF125" s="261"/>
      <c r="IAG125" s="261"/>
      <c r="IAH125" s="273"/>
      <c r="IAI125" s="273"/>
      <c r="IAJ125"/>
      <c r="IAK125" s="110"/>
      <c r="IAL125" s="91"/>
      <c r="IAM125" s="261"/>
      <c r="IAN125" s="261"/>
      <c r="IAO125" s="261"/>
      <c r="IAP125" s="273"/>
      <c r="IAQ125" s="273"/>
      <c r="IAR125"/>
      <c r="IAS125" s="110"/>
      <c r="IAT125" s="91"/>
      <c r="IAU125" s="261"/>
      <c r="IAV125" s="261"/>
      <c r="IAW125" s="261"/>
      <c r="IAX125" s="273"/>
      <c r="IAY125" s="273"/>
      <c r="IAZ125"/>
      <c r="IBA125" s="110"/>
      <c r="IBB125" s="91"/>
      <c r="IBC125" s="261"/>
      <c r="IBD125" s="261"/>
      <c r="IBE125" s="261"/>
      <c r="IBF125" s="273"/>
      <c r="IBG125" s="273"/>
      <c r="IBH125"/>
      <c r="IBI125" s="110"/>
      <c r="IBJ125" s="91"/>
      <c r="IBK125" s="261"/>
      <c r="IBL125" s="261"/>
      <c r="IBM125" s="261"/>
      <c r="IBN125" s="273"/>
      <c r="IBO125" s="273"/>
      <c r="IBP125"/>
      <c r="IBQ125" s="110"/>
      <c r="IBR125" s="91"/>
      <c r="IBS125" s="261"/>
      <c r="IBT125" s="261"/>
      <c r="IBU125" s="261"/>
      <c r="IBV125" s="273"/>
      <c r="IBW125" s="273"/>
      <c r="IBX125"/>
      <c r="IBY125" s="110"/>
      <c r="IBZ125" s="91"/>
      <c r="ICA125" s="261"/>
      <c r="ICB125" s="261"/>
      <c r="ICC125" s="261"/>
      <c r="ICD125" s="273"/>
      <c r="ICE125" s="273"/>
      <c r="ICF125"/>
      <c r="ICG125" s="110"/>
      <c r="ICH125" s="91"/>
      <c r="ICI125" s="261"/>
      <c r="ICJ125" s="261"/>
      <c r="ICK125" s="261"/>
      <c r="ICL125" s="273"/>
      <c r="ICM125" s="273"/>
      <c r="ICN125"/>
      <c r="ICO125" s="110"/>
      <c r="ICP125" s="91"/>
      <c r="ICQ125" s="261"/>
      <c r="ICR125" s="261"/>
      <c r="ICS125" s="261"/>
      <c r="ICT125" s="273"/>
      <c r="ICU125" s="273"/>
      <c r="ICV125"/>
      <c r="ICW125" s="110"/>
      <c r="ICX125" s="91"/>
      <c r="ICY125" s="261"/>
      <c r="ICZ125" s="261"/>
      <c r="IDA125" s="261"/>
      <c r="IDB125" s="273"/>
      <c r="IDC125" s="273"/>
      <c r="IDD125"/>
      <c r="IDE125" s="110"/>
      <c r="IDF125" s="91"/>
      <c r="IDG125" s="261"/>
      <c r="IDH125" s="261"/>
      <c r="IDI125" s="261"/>
      <c r="IDJ125" s="273"/>
      <c r="IDK125" s="273"/>
      <c r="IDL125"/>
      <c r="IDM125" s="110"/>
      <c r="IDN125" s="91"/>
      <c r="IDO125" s="261"/>
      <c r="IDP125" s="261"/>
      <c r="IDQ125" s="261"/>
      <c r="IDR125" s="273"/>
      <c r="IDS125" s="273"/>
      <c r="IDT125"/>
      <c r="IDU125" s="110"/>
      <c r="IDV125" s="91"/>
      <c r="IDW125" s="261"/>
      <c r="IDX125" s="261"/>
      <c r="IDY125" s="261"/>
      <c r="IDZ125" s="273"/>
      <c r="IEA125" s="273"/>
      <c r="IEB125"/>
      <c r="IEC125" s="110"/>
      <c r="IED125" s="91"/>
      <c r="IEE125" s="261"/>
      <c r="IEF125" s="261"/>
      <c r="IEG125" s="261"/>
      <c r="IEH125" s="273"/>
      <c r="IEI125" s="273"/>
      <c r="IEJ125"/>
      <c r="IEK125" s="110"/>
      <c r="IEL125" s="91"/>
      <c r="IEM125" s="261"/>
      <c r="IEN125" s="261"/>
      <c r="IEO125" s="261"/>
      <c r="IEP125" s="273"/>
      <c r="IEQ125" s="273"/>
      <c r="IER125"/>
      <c r="IES125" s="110"/>
      <c r="IET125" s="91"/>
      <c r="IEU125" s="261"/>
      <c r="IEV125" s="261"/>
      <c r="IEW125" s="261"/>
      <c r="IEX125" s="273"/>
      <c r="IEY125" s="273"/>
      <c r="IEZ125"/>
      <c r="IFA125" s="110"/>
      <c r="IFB125" s="91"/>
      <c r="IFC125" s="261"/>
      <c r="IFD125" s="261"/>
      <c r="IFE125" s="261"/>
      <c r="IFF125" s="273"/>
      <c r="IFG125" s="273"/>
      <c r="IFH125"/>
      <c r="IFI125" s="110"/>
      <c r="IFJ125" s="91"/>
      <c r="IFK125" s="261"/>
      <c r="IFL125" s="261"/>
      <c r="IFM125" s="261"/>
      <c r="IFN125" s="273"/>
      <c r="IFO125" s="273"/>
      <c r="IFP125"/>
      <c r="IFQ125" s="110"/>
      <c r="IFR125" s="91"/>
      <c r="IFS125" s="261"/>
      <c r="IFT125" s="261"/>
      <c r="IFU125" s="261"/>
      <c r="IFV125" s="273"/>
      <c r="IFW125" s="273"/>
      <c r="IFX125"/>
      <c r="IFY125" s="110"/>
      <c r="IFZ125" s="91"/>
      <c r="IGA125" s="261"/>
      <c r="IGB125" s="261"/>
      <c r="IGC125" s="261"/>
      <c r="IGD125" s="273"/>
      <c r="IGE125" s="273"/>
      <c r="IGF125"/>
      <c r="IGG125" s="110"/>
      <c r="IGH125" s="91"/>
      <c r="IGI125" s="261"/>
      <c r="IGJ125" s="261"/>
      <c r="IGK125" s="261"/>
      <c r="IGL125" s="273"/>
      <c r="IGM125" s="273"/>
      <c r="IGN125"/>
      <c r="IGO125" s="110"/>
      <c r="IGP125" s="91"/>
      <c r="IGQ125" s="261"/>
      <c r="IGR125" s="261"/>
      <c r="IGS125" s="261"/>
      <c r="IGT125" s="273"/>
      <c r="IGU125" s="273"/>
      <c r="IGV125"/>
      <c r="IGW125" s="110"/>
      <c r="IGX125" s="91"/>
      <c r="IGY125" s="261"/>
      <c r="IGZ125" s="261"/>
      <c r="IHA125" s="261"/>
      <c r="IHB125" s="273"/>
      <c r="IHC125" s="273"/>
      <c r="IHD125"/>
      <c r="IHE125" s="110"/>
      <c r="IHF125" s="91"/>
      <c r="IHG125" s="261"/>
      <c r="IHH125" s="261"/>
      <c r="IHI125" s="261"/>
      <c r="IHJ125" s="273"/>
      <c r="IHK125" s="273"/>
      <c r="IHL125"/>
      <c r="IHM125" s="110"/>
      <c r="IHN125" s="91"/>
      <c r="IHO125" s="261"/>
      <c r="IHP125" s="261"/>
      <c r="IHQ125" s="261"/>
      <c r="IHR125" s="273"/>
      <c r="IHS125" s="273"/>
      <c r="IHT125"/>
      <c r="IHU125" s="110"/>
      <c r="IHV125" s="91"/>
      <c r="IHW125" s="261"/>
      <c r="IHX125" s="261"/>
      <c r="IHY125" s="261"/>
      <c r="IHZ125" s="273"/>
      <c r="IIA125" s="273"/>
      <c r="IIB125"/>
      <c r="IIC125" s="110"/>
      <c r="IID125" s="91"/>
      <c r="IIE125" s="261"/>
      <c r="IIF125" s="261"/>
      <c r="IIG125" s="261"/>
      <c r="IIH125" s="273"/>
      <c r="III125" s="273"/>
      <c r="IIJ125"/>
      <c r="IIK125" s="110"/>
      <c r="IIL125" s="91"/>
      <c r="IIM125" s="261"/>
      <c r="IIN125" s="261"/>
      <c r="IIO125" s="261"/>
      <c r="IIP125" s="273"/>
      <c r="IIQ125" s="273"/>
      <c r="IIR125"/>
      <c r="IIS125" s="110"/>
      <c r="IIT125" s="91"/>
      <c r="IIU125" s="261"/>
      <c r="IIV125" s="261"/>
      <c r="IIW125" s="261"/>
      <c r="IIX125" s="273"/>
      <c r="IIY125" s="273"/>
      <c r="IIZ125"/>
      <c r="IJA125" s="110"/>
      <c r="IJB125" s="91"/>
      <c r="IJC125" s="261"/>
      <c r="IJD125" s="261"/>
      <c r="IJE125" s="261"/>
      <c r="IJF125" s="273"/>
      <c r="IJG125" s="273"/>
      <c r="IJH125"/>
      <c r="IJI125" s="110"/>
      <c r="IJJ125" s="91"/>
      <c r="IJK125" s="261"/>
      <c r="IJL125" s="261"/>
      <c r="IJM125" s="261"/>
      <c r="IJN125" s="273"/>
      <c r="IJO125" s="273"/>
      <c r="IJP125"/>
      <c r="IJQ125" s="110"/>
      <c r="IJR125" s="91"/>
      <c r="IJS125" s="261"/>
      <c r="IJT125" s="261"/>
      <c r="IJU125" s="261"/>
      <c r="IJV125" s="273"/>
      <c r="IJW125" s="273"/>
      <c r="IJX125"/>
      <c r="IJY125" s="110"/>
      <c r="IJZ125" s="91"/>
      <c r="IKA125" s="261"/>
      <c r="IKB125" s="261"/>
      <c r="IKC125" s="261"/>
      <c r="IKD125" s="273"/>
      <c r="IKE125" s="273"/>
      <c r="IKF125"/>
      <c r="IKG125" s="110"/>
      <c r="IKH125" s="91"/>
      <c r="IKI125" s="261"/>
      <c r="IKJ125" s="261"/>
      <c r="IKK125" s="261"/>
      <c r="IKL125" s="273"/>
      <c r="IKM125" s="273"/>
      <c r="IKN125"/>
      <c r="IKO125" s="110"/>
      <c r="IKP125" s="91"/>
      <c r="IKQ125" s="261"/>
      <c r="IKR125" s="261"/>
      <c r="IKS125" s="261"/>
      <c r="IKT125" s="273"/>
      <c r="IKU125" s="273"/>
      <c r="IKV125"/>
      <c r="IKW125" s="110"/>
      <c r="IKX125" s="91"/>
      <c r="IKY125" s="261"/>
      <c r="IKZ125" s="261"/>
      <c r="ILA125" s="261"/>
      <c r="ILB125" s="273"/>
      <c r="ILC125" s="273"/>
      <c r="ILD125"/>
      <c r="ILE125" s="110"/>
      <c r="ILF125" s="91"/>
      <c r="ILG125" s="261"/>
      <c r="ILH125" s="261"/>
      <c r="ILI125" s="261"/>
      <c r="ILJ125" s="273"/>
      <c r="ILK125" s="273"/>
      <c r="ILL125"/>
      <c r="ILM125" s="110"/>
      <c r="ILN125" s="91"/>
      <c r="ILO125" s="261"/>
      <c r="ILP125" s="261"/>
      <c r="ILQ125" s="261"/>
      <c r="ILR125" s="273"/>
      <c r="ILS125" s="273"/>
      <c r="ILT125"/>
      <c r="ILU125" s="110"/>
      <c r="ILV125" s="91"/>
      <c r="ILW125" s="261"/>
      <c r="ILX125" s="261"/>
      <c r="ILY125" s="261"/>
      <c r="ILZ125" s="273"/>
      <c r="IMA125" s="273"/>
      <c r="IMB125"/>
      <c r="IMC125" s="110"/>
      <c r="IMD125" s="91"/>
      <c r="IME125" s="261"/>
      <c r="IMF125" s="261"/>
      <c r="IMG125" s="261"/>
      <c r="IMH125" s="273"/>
      <c r="IMI125" s="273"/>
      <c r="IMJ125"/>
      <c r="IMK125" s="110"/>
      <c r="IML125" s="91"/>
      <c r="IMM125" s="261"/>
      <c r="IMN125" s="261"/>
      <c r="IMO125" s="261"/>
      <c r="IMP125" s="273"/>
      <c r="IMQ125" s="273"/>
      <c r="IMR125"/>
      <c r="IMS125" s="110"/>
      <c r="IMT125" s="91"/>
      <c r="IMU125" s="261"/>
      <c r="IMV125" s="261"/>
      <c r="IMW125" s="261"/>
      <c r="IMX125" s="273"/>
      <c r="IMY125" s="273"/>
      <c r="IMZ125"/>
      <c r="INA125" s="110"/>
      <c r="INB125" s="91"/>
      <c r="INC125" s="261"/>
      <c r="IND125" s="261"/>
      <c r="INE125" s="261"/>
      <c r="INF125" s="273"/>
      <c r="ING125" s="273"/>
      <c r="INH125"/>
      <c r="INI125" s="110"/>
      <c r="INJ125" s="91"/>
      <c r="INK125" s="261"/>
      <c r="INL125" s="261"/>
      <c r="INM125" s="261"/>
      <c r="INN125" s="273"/>
      <c r="INO125" s="273"/>
      <c r="INP125"/>
      <c r="INQ125" s="110"/>
      <c r="INR125" s="91"/>
      <c r="INS125" s="261"/>
      <c r="INT125" s="261"/>
      <c r="INU125" s="261"/>
      <c r="INV125" s="273"/>
      <c r="INW125" s="273"/>
      <c r="INX125"/>
      <c r="INY125" s="110"/>
      <c r="INZ125" s="91"/>
      <c r="IOA125" s="261"/>
      <c r="IOB125" s="261"/>
      <c r="IOC125" s="261"/>
      <c r="IOD125" s="273"/>
      <c r="IOE125" s="273"/>
      <c r="IOF125"/>
      <c r="IOG125" s="110"/>
      <c r="IOH125" s="91"/>
      <c r="IOI125" s="261"/>
      <c r="IOJ125" s="261"/>
      <c r="IOK125" s="261"/>
      <c r="IOL125" s="273"/>
      <c r="IOM125" s="273"/>
      <c r="ION125"/>
      <c r="IOO125" s="110"/>
      <c r="IOP125" s="91"/>
      <c r="IOQ125" s="261"/>
      <c r="IOR125" s="261"/>
      <c r="IOS125" s="261"/>
      <c r="IOT125" s="273"/>
      <c r="IOU125" s="273"/>
      <c r="IOV125"/>
      <c r="IOW125" s="110"/>
      <c r="IOX125" s="91"/>
      <c r="IOY125" s="261"/>
      <c r="IOZ125" s="261"/>
      <c r="IPA125" s="261"/>
      <c r="IPB125" s="273"/>
      <c r="IPC125" s="273"/>
      <c r="IPD125"/>
      <c r="IPE125" s="110"/>
      <c r="IPF125" s="91"/>
      <c r="IPG125" s="261"/>
      <c r="IPH125" s="261"/>
      <c r="IPI125" s="261"/>
      <c r="IPJ125" s="273"/>
      <c r="IPK125" s="273"/>
      <c r="IPL125"/>
      <c r="IPM125" s="110"/>
      <c r="IPN125" s="91"/>
      <c r="IPO125" s="261"/>
      <c r="IPP125" s="261"/>
      <c r="IPQ125" s="261"/>
      <c r="IPR125" s="273"/>
      <c r="IPS125" s="273"/>
      <c r="IPT125"/>
      <c r="IPU125" s="110"/>
      <c r="IPV125" s="91"/>
      <c r="IPW125" s="261"/>
      <c r="IPX125" s="261"/>
      <c r="IPY125" s="261"/>
      <c r="IPZ125" s="273"/>
      <c r="IQA125" s="273"/>
      <c r="IQB125"/>
      <c r="IQC125" s="110"/>
      <c r="IQD125" s="91"/>
      <c r="IQE125" s="261"/>
      <c r="IQF125" s="261"/>
      <c r="IQG125" s="261"/>
      <c r="IQH125" s="273"/>
      <c r="IQI125" s="273"/>
      <c r="IQJ125"/>
      <c r="IQK125" s="110"/>
      <c r="IQL125" s="91"/>
      <c r="IQM125" s="261"/>
      <c r="IQN125" s="261"/>
      <c r="IQO125" s="261"/>
      <c r="IQP125" s="273"/>
      <c r="IQQ125" s="273"/>
      <c r="IQR125"/>
      <c r="IQS125" s="110"/>
      <c r="IQT125" s="91"/>
      <c r="IQU125" s="261"/>
      <c r="IQV125" s="261"/>
      <c r="IQW125" s="261"/>
      <c r="IQX125" s="273"/>
      <c r="IQY125" s="273"/>
      <c r="IQZ125"/>
      <c r="IRA125" s="110"/>
      <c r="IRB125" s="91"/>
      <c r="IRC125" s="261"/>
      <c r="IRD125" s="261"/>
      <c r="IRE125" s="261"/>
      <c r="IRF125" s="273"/>
      <c r="IRG125" s="273"/>
      <c r="IRH125"/>
      <c r="IRI125" s="110"/>
      <c r="IRJ125" s="91"/>
      <c r="IRK125" s="261"/>
      <c r="IRL125" s="261"/>
      <c r="IRM125" s="261"/>
      <c r="IRN125" s="273"/>
      <c r="IRO125" s="273"/>
      <c r="IRP125"/>
      <c r="IRQ125" s="110"/>
      <c r="IRR125" s="91"/>
      <c r="IRS125" s="261"/>
      <c r="IRT125" s="261"/>
      <c r="IRU125" s="261"/>
      <c r="IRV125" s="273"/>
      <c r="IRW125" s="273"/>
      <c r="IRX125"/>
      <c r="IRY125" s="110"/>
      <c r="IRZ125" s="91"/>
      <c r="ISA125" s="261"/>
      <c r="ISB125" s="261"/>
      <c r="ISC125" s="261"/>
      <c r="ISD125" s="273"/>
      <c r="ISE125" s="273"/>
      <c r="ISF125"/>
      <c r="ISG125" s="110"/>
      <c r="ISH125" s="91"/>
      <c r="ISI125" s="261"/>
      <c r="ISJ125" s="261"/>
      <c r="ISK125" s="261"/>
      <c r="ISL125" s="273"/>
      <c r="ISM125" s="273"/>
      <c r="ISN125"/>
      <c r="ISO125" s="110"/>
      <c r="ISP125" s="91"/>
      <c r="ISQ125" s="261"/>
      <c r="ISR125" s="261"/>
      <c r="ISS125" s="261"/>
      <c r="IST125" s="273"/>
      <c r="ISU125" s="273"/>
      <c r="ISV125"/>
      <c r="ISW125" s="110"/>
      <c r="ISX125" s="91"/>
      <c r="ISY125" s="261"/>
      <c r="ISZ125" s="261"/>
      <c r="ITA125" s="261"/>
      <c r="ITB125" s="273"/>
      <c r="ITC125" s="273"/>
      <c r="ITD125"/>
      <c r="ITE125" s="110"/>
      <c r="ITF125" s="91"/>
      <c r="ITG125" s="261"/>
      <c r="ITH125" s="261"/>
      <c r="ITI125" s="261"/>
      <c r="ITJ125" s="273"/>
      <c r="ITK125" s="273"/>
      <c r="ITL125"/>
      <c r="ITM125" s="110"/>
      <c r="ITN125" s="91"/>
      <c r="ITO125" s="261"/>
      <c r="ITP125" s="261"/>
      <c r="ITQ125" s="261"/>
      <c r="ITR125" s="273"/>
      <c r="ITS125" s="273"/>
      <c r="ITT125"/>
      <c r="ITU125" s="110"/>
      <c r="ITV125" s="91"/>
      <c r="ITW125" s="261"/>
      <c r="ITX125" s="261"/>
      <c r="ITY125" s="261"/>
      <c r="ITZ125" s="273"/>
      <c r="IUA125" s="273"/>
      <c r="IUB125"/>
      <c r="IUC125" s="110"/>
      <c r="IUD125" s="91"/>
      <c r="IUE125" s="261"/>
      <c r="IUF125" s="261"/>
      <c r="IUG125" s="261"/>
      <c r="IUH125" s="273"/>
      <c r="IUI125" s="273"/>
      <c r="IUJ125"/>
      <c r="IUK125" s="110"/>
      <c r="IUL125" s="91"/>
      <c r="IUM125" s="261"/>
      <c r="IUN125" s="261"/>
      <c r="IUO125" s="261"/>
      <c r="IUP125" s="273"/>
      <c r="IUQ125" s="273"/>
      <c r="IUR125"/>
      <c r="IUS125" s="110"/>
      <c r="IUT125" s="91"/>
      <c r="IUU125" s="261"/>
      <c r="IUV125" s="261"/>
      <c r="IUW125" s="261"/>
      <c r="IUX125" s="273"/>
      <c r="IUY125" s="273"/>
      <c r="IUZ125"/>
      <c r="IVA125" s="110"/>
      <c r="IVB125" s="91"/>
      <c r="IVC125" s="261"/>
      <c r="IVD125" s="261"/>
      <c r="IVE125" s="261"/>
      <c r="IVF125" s="273"/>
      <c r="IVG125" s="273"/>
      <c r="IVH125"/>
      <c r="IVI125" s="110"/>
      <c r="IVJ125" s="91"/>
      <c r="IVK125" s="261"/>
      <c r="IVL125" s="261"/>
      <c r="IVM125" s="261"/>
      <c r="IVN125" s="273"/>
      <c r="IVO125" s="273"/>
      <c r="IVP125"/>
      <c r="IVQ125" s="110"/>
      <c r="IVR125" s="91"/>
      <c r="IVS125" s="261"/>
      <c r="IVT125" s="261"/>
      <c r="IVU125" s="261"/>
      <c r="IVV125" s="273"/>
      <c r="IVW125" s="273"/>
      <c r="IVX125"/>
      <c r="IVY125" s="110"/>
      <c r="IVZ125" s="91"/>
      <c r="IWA125" s="261"/>
      <c r="IWB125" s="261"/>
      <c r="IWC125" s="261"/>
      <c r="IWD125" s="273"/>
      <c r="IWE125" s="273"/>
      <c r="IWF125"/>
      <c r="IWG125" s="110"/>
      <c r="IWH125" s="91"/>
      <c r="IWI125" s="261"/>
      <c r="IWJ125" s="261"/>
      <c r="IWK125" s="261"/>
      <c r="IWL125" s="273"/>
      <c r="IWM125" s="273"/>
      <c r="IWN125"/>
      <c r="IWO125" s="110"/>
      <c r="IWP125" s="91"/>
      <c r="IWQ125" s="261"/>
      <c r="IWR125" s="261"/>
      <c r="IWS125" s="261"/>
      <c r="IWT125" s="273"/>
      <c r="IWU125" s="273"/>
      <c r="IWV125"/>
      <c r="IWW125" s="110"/>
      <c r="IWX125" s="91"/>
      <c r="IWY125" s="261"/>
      <c r="IWZ125" s="261"/>
      <c r="IXA125" s="261"/>
      <c r="IXB125" s="273"/>
      <c r="IXC125" s="273"/>
      <c r="IXD125"/>
      <c r="IXE125" s="110"/>
      <c r="IXF125" s="91"/>
      <c r="IXG125" s="261"/>
      <c r="IXH125" s="261"/>
      <c r="IXI125" s="261"/>
      <c r="IXJ125" s="273"/>
      <c r="IXK125" s="273"/>
      <c r="IXL125"/>
      <c r="IXM125" s="110"/>
      <c r="IXN125" s="91"/>
      <c r="IXO125" s="261"/>
      <c r="IXP125" s="261"/>
      <c r="IXQ125" s="261"/>
      <c r="IXR125" s="273"/>
      <c r="IXS125" s="273"/>
      <c r="IXT125"/>
      <c r="IXU125" s="110"/>
      <c r="IXV125" s="91"/>
      <c r="IXW125" s="261"/>
      <c r="IXX125" s="261"/>
      <c r="IXY125" s="261"/>
      <c r="IXZ125" s="273"/>
      <c r="IYA125" s="273"/>
      <c r="IYB125"/>
      <c r="IYC125" s="110"/>
      <c r="IYD125" s="91"/>
      <c r="IYE125" s="261"/>
      <c r="IYF125" s="261"/>
      <c r="IYG125" s="261"/>
      <c r="IYH125" s="273"/>
      <c r="IYI125" s="273"/>
      <c r="IYJ125"/>
      <c r="IYK125" s="110"/>
      <c r="IYL125" s="91"/>
      <c r="IYM125" s="261"/>
      <c r="IYN125" s="261"/>
      <c r="IYO125" s="261"/>
      <c r="IYP125" s="273"/>
      <c r="IYQ125" s="273"/>
      <c r="IYR125"/>
      <c r="IYS125" s="110"/>
      <c r="IYT125" s="91"/>
      <c r="IYU125" s="261"/>
      <c r="IYV125" s="261"/>
      <c r="IYW125" s="261"/>
      <c r="IYX125" s="273"/>
      <c r="IYY125" s="273"/>
      <c r="IYZ125"/>
      <c r="IZA125" s="110"/>
      <c r="IZB125" s="91"/>
      <c r="IZC125" s="261"/>
      <c r="IZD125" s="261"/>
      <c r="IZE125" s="261"/>
      <c r="IZF125" s="273"/>
      <c r="IZG125" s="273"/>
      <c r="IZH125"/>
      <c r="IZI125" s="110"/>
      <c r="IZJ125" s="91"/>
      <c r="IZK125" s="261"/>
      <c r="IZL125" s="261"/>
      <c r="IZM125" s="261"/>
      <c r="IZN125" s="273"/>
      <c r="IZO125" s="273"/>
      <c r="IZP125"/>
      <c r="IZQ125" s="110"/>
      <c r="IZR125" s="91"/>
      <c r="IZS125" s="261"/>
      <c r="IZT125" s="261"/>
      <c r="IZU125" s="261"/>
      <c r="IZV125" s="273"/>
      <c r="IZW125" s="273"/>
      <c r="IZX125"/>
      <c r="IZY125" s="110"/>
      <c r="IZZ125" s="91"/>
      <c r="JAA125" s="261"/>
      <c r="JAB125" s="261"/>
      <c r="JAC125" s="261"/>
      <c r="JAD125" s="273"/>
      <c r="JAE125" s="273"/>
      <c r="JAF125"/>
      <c r="JAG125" s="110"/>
      <c r="JAH125" s="91"/>
      <c r="JAI125" s="261"/>
      <c r="JAJ125" s="261"/>
      <c r="JAK125" s="261"/>
      <c r="JAL125" s="273"/>
      <c r="JAM125" s="273"/>
      <c r="JAN125"/>
      <c r="JAO125" s="110"/>
      <c r="JAP125" s="91"/>
      <c r="JAQ125" s="261"/>
      <c r="JAR125" s="261"/>
      <c r="JAS125" s="261"/>
      <c r="JAT125" s="273"/>
      <c r="JAU125" s="273"/>
      <c r="JAV125"/>
      <c r="JAW125" s="110"/>
      <c r="JAX125" s="91"/>
      <c r="JAY125" s="261"/>
      <c r="JAZ125" s="261"/>
      <c r="JBA125" s="261"/>
      <c r="JBB125" s="273"/>
      <c r="JBC125" s="273"/>
      <c r="JBD125"/>
      <c r="JBE125" s="110"/>
      <c r="JBF125" s="91"/>
      <c r="JBG125" s="261"/>
      <c r="JBH125" s="261"/>
      <c r="JBI125" s="261"/>
      <c r="JBJ125" s="273"/>
      <c r="JBK125" s="273"/>
      <c r="JBL125"/>
      <c r="JBM125" s="110"/>
      <c r="JBN125" s="91"/>
      <c r="JBO125" s="261"/>
      <c r="JBP125" s="261"/>
      <c r="JBQ125" s="261"/>
      <c r="JBR125" s="273"/>
      <c r="JBS125" s="273"/>
      <c r="JBT125"/>
      <c r="JBU125" s="110"/>
      <c r="JBV125" s="91"/>
      <c r="JBW125" s="261"/>
      <c r="JBX125" s="261"/>
      <c r="JBY125" s="261"/>
      <c r="JBZ125" s="273"/>
      <c r="JCA125" s="273"/>
      <c r="JCB125"/>
      <c r="JCC125" s="110"/>
      <c r="JCD125" s="91"/>
      <c r="JCE125" s="261"/>
      <c r="JCF125" s="261"/>
      <c r="JCG125" s="261"/>
      <c r="JCH125" s="273"/>
      <c r="JCI125" s="273"/>
      <c r="JCJ125"/>
      <c r="JCK125" s="110"/>
      <c r="JCL125" s="91"/>
      <c r="JCM125" s="261"/>
      <c r="JCN125" s="261"/>
      <c r="JCO125" s="261"/>
      <c r="JCP125" s="273"/>
      <c r="JCQ125" s="273"/>
      <c r="JCR125"/>
      <c r="JCS125" s="110"/>
      <c r="JCT125" s="91"/>
      <c r="JCU125" s="261"/>
      <c r="JCV125" s="261"/>
      <c r="JCW125" s="261"/>
      <c r="JCX125" s="273"/>
      <c r="JCY125" s="273"/>
      <c r="JCZ125"/>
      <c r="JDA125" s="110"/>
      <c r="JDB125" s="91"/>
      <c r="JDC125" s="261"/>
      <c r="JDD125" s="261"/>
      <c r="JDE125" s="261"/>
      <c r="JDF125" s="273"/>
      <c r="JDG125" s="273"/>
      <c r="JDH125"/>
      <c r="JDI125" s="110"/>
      <c r="JDJ125" s="91"/>
      <c r="JDK125" s="261"/>
      <c r="JDL125" s="261"/>
      <c r="JDM125" s="261"/>
      <c r="JDN125" s="273"/>
      <c r="JDO125" s="273"/>
      <c r="JDP125"/>
      <c r="JDQ125" s="110"/>
      <c r="JDR125" s="91"/>
      <c r="JDS125" s="261"/>
      <c r="JDT125" s="261"/>
      <c r="JDU125" s="261"/>
      <c r="JDV125" s="273"/>
      <c r="JDW125" s="273"/>
      <c r="JDX125"/>
      <c r="JDY125" s="110"/>
      <c r="JDZ125" s="91"/>
      <c r="JEA125" s="261"/>
      <c r="JEB125" s="261"/>
      <c r="JEC125" s="261"/>
      <c r="JED125" s="273"/>
      <c r="JEE125" s="273"/>
      <c r="JEF125"/>
      <c r="JEG125" s="110"/>
      <c r="JEH125" s="91"/>
      <c r="JEI125" s="261"/>
      <c r="JEJ125" s="261"/>
      <c r="JEK125" s="261"/>
      <c r="JEL125" s="273"/>
      <c r="JEM125" s="273"/>
      <c r="JEN125"/>
      <c r="JEO125" s="110"/>
      <c r="JEP125" s="91"/>
      <c r="JEQ125" s="261"/>
      <c r="JER125" s="261"/>
      <c r="JES125" s="261"/>
      <c r="JET125" s="273"/>
      <c r="JEU125" s="273"/>
      <c r="JEV125"/>
      <c r="JEW125" s="110"/>
      <c r="JEX125" s="91"/>
      <c r="JEY125" s="261"/>
      <c r="JEZ125" s="261"/>
      <c r="JFA125" s="261"/>
      <c r="JFB125" s="273"/>
      <c r="JFC125" s="273"/>
      <c r="JFD125"/>
      <c r="JFE125" s="110"/>
      <c r="JFF125" s="91"/>
      <c r="JFG125" s="261"/>
      <c r="JFH125" s="261"/>
      <c r="JFI125" s="261"/>
      <c r="JFJ125" s="273"/>
      <c r="JFK125" s="273"/>
      <c r="JFL125"/>
      <c r="JFM125" s="110"/>
      <c r="JFN125" s="91"/>
      <c r="JFO125" s="261"/>
      <c r="JFP125" s="261"/>
      <c r="JFQ125" s="261"/>
      <c r="JFR125" s="273"/>
      <c r="JFS125" s="273"/>
      <c r="JFT125"/>
      <c r="JFU125" s="110"/>
      <c r="JFV125" s="91"/>
      <c r="JFW125" s="261"/>
      <c r="JFX125" s="261"/>
      <c r="JFY125" s="261"/>
      <c r="JFZ125" s="273"/>
      <c r="JGA125" s="273"/>
      <c r="JGB125"/>
      <c r="JGC125" s="110"/>
      <c r="JGD125" s="91"/>
      <c r="JGE125" s="261"/>
      <c r="JGF125" s="261"/>
      <c r="JGG125" s="261"/>
      <c r="JGH125" s="273"/>
      <c r="JGI125" s="273"/>
      <c r="JGJ125"/>
      <c r="JGK125" s="110"/>
      <c r="JGL125" s="91"/>
      <c r="JGM125" s="261"/>
      <c r="JGN125" s="261"/>
      <c r="JGO125" s="261"/>
      <c r="JGP125" s="273"/>
      <c r="JGQ125" s="273"/>
      <c r="JGR125"/>
      <c r="JGS125" s="110"/>
      <c r="JGT125" s="91"/>
      <c r="JGU125" s="261"/>
      <c r="JGV125" s="261"/>
      <c r="JGW125" s="261"/>
      <c r="JGX125" s="273"/>
      <c r="JGY125" s="273"/>
      <c r="JGZ125"/>
      <c r="JHA125" s="110"/>
      <c r="JHB125" s="91"/>
      <c r="JHC125" s="261"/>
      <c r="JHD125" s="261"/>
      <c r="JHE125" s="261"/>
      <c r="JHF125" s="273"/>
      <c r="JHG125" s="273"/>
      <c r="JHH125"/>
      <c r="JHI125" s="110"/>
      <c r="JHJ125" s="91"/>
      <c r="JHK125" s="261"/>
      <c r="JHL125" s="261"/>
      <c r="JHM125" s="261"/>
      <c r="JHN125" s="273"/>
      <c r="JHO125" s="273"/>
      <c r="JHP125"/>
      <c r="JHQ125" s="110"/>
      <c r="JHR125" s="91"/>
      <c r="JHS125" s="261"/>
      <c r="JHT125" s="261"/>
      <c r="JHU125" s="261"/>
      <c r="JHV125" s="273"/>
      <c r="JHW125" s="273"/>
      <c r="JHX125"/>
      <c r="JHY125" s="110"/>
      <c r="JHZ125" s="91"/>
      <c r="JIA125" s="261"/>
      <c r="JIB125" s="261"/>
      <c r="JIC125" s="261"/>
      <c r="JID125" s="273"/>
      <c r="JIE125" s="273"/>
      <c r="JIF125"/>
      <c r="JIG125" s="110"/>
      <c r="JIH125" s="91"/>
      <c r="JII125" s="261"/>
      <c r="JIJ125" s="261"/>
      <c r="JIK125" s="261"/>
      <c r="JIL125" s="273"/>
      <c r="JIM125" s="273"/>
      <c r="JIN125"/>
      <c r="JIO125" s="110"/>
      <c r="JIP125" s="91"/>
      <c r="JIQ125" s="261"/>
      <c r="JIR125" s="261"/>
      <c r="JIS125" s="261"/>
      <c r="JIT125" s="273"/>
      <c r="JIU125" s="273"/>
      <c r="JIV125"/>
      <c r="JIW125" s="110"/>
      <c r="JIX125" s="91"/>
      <c r="JIY125" s="261"/>
      <c r="JIZ125" s="261"/>
      <c r="JJA125" s="261"/>
      <c r="JJB125" s="273"/>
      <c r="JJC125" s="273"/>
      <c r="JJD125"/>
      <c r="JJE125" s="110"/>
      <c r="JJF125" s="91"/>
      <c r="JJG125" s="261"/>
      <c r="JJH125" s="261"/>
      <c r="JJI125" s="261"/>
      <c r="JJJ125" s="273"/>
      <c r="JJK125" s="273"/>
      <c r="JJL125"/>
      <c r="JJM125" s="110"/>
      <c r="JJN125" s="91"/>
      <c r="JJO125" s="261"/>
      <c r="JJP125" s="261"/>
      <c r="JJQ125" s="261"/>
      <c r="JJR125" s="273"/>
      <c r="JJS125" s="273"/>
      <c r="JJT125"/>
      <c r="JJU125" s="110"/>
      <c r="JJV125" s="91"/>
      <c r="JJW125" s="261"/>
      <c r="JJX125" s="261"/>
      <c r="JJY125" s="261"/>
      <c r="JJZ125" s="273"/>
      <c r="JKA125" s="273"/>
      <c r="JKB125"/>
      <c r="JKC125" s="110"/>
      <c r="JKD125" s="91"/>
      <c r="JKE125" s="261"/>
      <c r="JKF125" s="261"/>
      <c r="JKG125" s="261"/>
      <c r="JKH125" s="273"/>
      <c r="JKI125" s="273"/>
      <c r="JKJ125"/>
      <c r="JKK125" s="110"/>
      <c r="JKL125" s="91"/>
      <c r="JKM125" s="261"/>
      <c r="JKN125" s="261"/>
      <c r="JKO125" s="261"/>
      <c r="JKP125" s="273"/>
      <c r="JKQ125" s="273"/>
      <c r="JKR125"/>
      <c r="JKS125" s="110"/>
      <c r="JKT125" s="91"/>
      <c r="JKU125" s="261"/>
      <c r="JKV125" s="261"/>
      <c r="JKW125" s="261"/>
      <c r="JKX125" s="273"/>
      <c r="JKY125" s="273"/>
      <c r="JKZ125"/>
      <c r="JLA125" s="110"/>
      <c r="JLB125" s="91"/>
      <c r="JLC125" s="261"/>
      <c r="JLD125" s="261"/>
      <c r="JLE125" s="261"/>
      <c r="JLF125" s="273"/>
      <c r="JLG125" s="273"/>
      <c r="JLH125"/>
      <c r="JLI125" s="110"/>
      <c r="JLJ125" s="91"/>
      <c r="JLK125" s="261"/>
      <c r="JLL125" s="261"/>
      <c r="JLM125" s="261"/>
      <c r="JLN125" s="273"/>
      <c r="JLO125" s="273"/>
      <c r="JLP125"/>
      <c r="JLQ125" s="110"/>
      <c r="JLR125" s="91"/>
      <c r="JLS125" s="261"/>
      <c r="JLT125" s="261"/>
      <c r="JLU125" s="261"/>
      <c r="JLV125" s="273"/>
      <c r="JLW125" s="273"/>
      <c r="JLX125"/>
      <c r="JLY125" s="110"/>
      <c r="JLZ125" s="91"/>
      <c r="JMA125" s="261"/>
      <c r="JMB125" s="261"/>
      <c r="JMC125" s="261"/>
      <c r="JMD125" s="273"/>
      <c r="JME125" s="273"/>
      <c r="JMF125"/>
      <c r="JMG125" s="110"/>
      <c r="JMH125" s="91"/>
      <c r="JMI125" s="261"/>
      <c r="JMJ125" s="261"/>
      <c r="JMK125" s="261"/>
      <c r="JML125" s="273"/>
      <c r="JMM125" s="273"/>
      <c r="JMN125"/>
      <c r="JMO125" s="110"/>
      <c r="JMP125" s="91"/>
      <c r="JMQ125" s="261"/>
      <c r="JMR125" s="261"/>
      <c r="JMS125" s="261"/>
      <c r="JMT125" s="273"/>
      <c r="JMU125" s="273"/>
      <c r="JMV125"/>
      <c r="JMW125" s="110"/>
      <c r="JMX125" s="91"/>
      <c r="JMY125" s="261"/>
      <c r="JMZ125" s="261"/>
      <c r="JNA125" s="261"/>
      <c r="JNB125" s="273"/>
      <c r="JNC125" s="273"/>
      <c r="JND125"/>
      <c r="JNE125" s="110"/>
      <c r="JNF125" s="91"/>
      <c r="JNG125" s="261"/>
      <c r="JNH125" s="261"/>
      <c r="JNI125" s="261"/>
      <c r="JNJ125" s="273"/>
      <c r="JNK125" s="273"/>
      <c r="JNL125"/>
      <c r="JNM125" s="110"/>
      <c r="JNN125" s="91"/>
      <c r="JNO125" s="261"/>
      <c r="JNP125" s="261"/>
      <c r="JNQ125" s="261"/>
      <c r="JNR125" s="273"/>
      <c r="JNS125" s="273"/>
      <c r="JNT125"/>
      <c r="JNU125" s="110"/>
      <c r="JNV125" s="91"/>
      <c r="JNW125" s="261"/>
      <c r="JNX125" s="261"/>
      <c r="JNY125" s="261"/>
      <c r="JNZ125" s="273"/>
      <c r="JOA125" s="273"/>
      <c r="JOB125"/>
      <c r="JOC125" s="110"/>
      <c r="JOD125" s="91"/>
      <c r="JOE125" s="261"/>
      <c r="JOF125" s="261"/>
      <c r="JOG125" s="261"/>
      <c r="JOH125" s="273"/>
      <c r="JOI125" s="273"/>
      <c r="JOJ125"/>
      <c r="JOK125" s="110"/>
      <c r="JOL125" s="91"/>
      <c r="JOM125" s="261"/>
      <c r="JON125" s="261"/>
      <c r="JOO125" s="261"/>
      <c r="JOP125" s="273"/>
      <c r="JOQ125" s="273"/>
      <c r="JOR125"/>
      <c r="JOS125" s="110"/>
      <c r="JOT125" s="91"/>
      <c r="JOU125" s="261"/>
      <c r="JOV125" s="261"/>
      <c r="JOW125" s="261"/>
      <c r="JOX125" s="273"/>
      <c r="JOY125" s="273"/>
      <c r="JOZ125"/>
      <c r="JPA125" s="110"/>
      <c r="JPB125" s="91"/>
      <c r="JPC125" s="261"/>
      <c r="JPD125" s="261"/>
      <c r="JPE125" s="261"/>
      <c r="JPF125" s="273"/>
      <c r="JPG125" s="273"/>
      <c r="JPH125"/>
      <c r="JPI125" s="110"/>
      <c r="JPJ125" s="91"/>
      <c r="JPK125" s="261"/>
      <c r="JPL125" s="261"/>
      <c r="JPM125" s="261"/>
      <c r="JPN125" s="273"/>
      <c r="JPO125" s="273"/>
      <c r="JPP125"/>
      <c r="JPQ125" s="110"/>
      <c r="JPR125" s="91"/>
      <c r="JPS125" s="261"/>
      <c r="JPT125" s="261"/>
      <c r="JPU125" s="261"/>
      <c r="JPV125" s="273"/>
      <c r="JPW125" s="273"/>
      <c r="JPX125"/>
      <c r="JPY125" s="110"/>
      <c r="JPZ125" s="91"/>
      <c r="JQA125" s="261"/>
      <c r="JQB125" s="261"/>
      <c r="JQC125" s="261"/>
      <c r="JQD125" s="273"/>
      <c r="JQE125" s="273"/>
      <c r="JQF125"/>
      <c r="JQG125" s="110"/>
      <c r="JQH125" s="91"/>
      <c r="JQI125" s="261"/>
      <c r="JQJ125" s="261"/>
      <c r="JQK125" s="261"/>
      <c r="JQL125" s="273"/>
      <c r="JQM125" s="273"/>
      <c r="JQN125"/>
      <c r="JQO125" s="110"/>
      <c r="JQP125" s="91"/>
      <c r="JQQ125" s="261"/>
      <c r="JQR125" s="261"/>
      <c r="JQS125" s="261"/>
      <c r="JQT125" s="273"/>
      <c r="JQU125" s="273"/>
      <c r="JQV125"/>
      <c r="JQW125" s="110"/>
      <c r="JQX125" s="91"/>
      <c r="JQY125" s="261"/>
      <c r="JQZ125" s="261"/>
      <c r="JRA125" s="261"/>
      <c r="JRB125" s="273"/>
      <c r="JRC125" s="273"/>
      <c r="JRD125"/>
      <c r="JRE125" s="110"/>
      <c r="JRF125" s="91"/>
      <c r="JRG125" s="261"/>
      <c r="JRH125" s="261"/>
      <c r="JRI125" s="261"/>
      <c r="JRJ125" s="273"/>
      <c r="JRK125" s="273"/>
      <c r="JRL125"/>
      <c r="JRM125" s="110"/>
      <c r="JRN125" s="91"/>
      <c r="JRO125" s="261"/>
      <c r="JRP125" s="261"/>
      <c r="JRQ125" s="261"/>
      <c r="JRR125" s="273"/>
      <c r="JRS125" s="273"/>
      <c r="JRT125"/>
      <c r="JRU125" s="110"/>
      <c r="JRV125" s="91"/>
      <c r="JRW125" s="261"/>
      <c r="JRX125" s="261"/>
      <c r="JRY125" s="261"/>
      <c r="JRZ125" s="273"/>
      <c r="JSA125" s="273"/>
      <c r="JSB125"/>
      <c r="JSC125" s="110"/>
      <c r="JSD125" s="91"/>
      <c r="JSE125" s="261"/>
      <c r="JSF125" s="261"/>
      <c r="JSG125" s="261"/>
      <c r="JSH125" s="273"/>
      <c r="JSI125" s="273"/>
      <c r="JSJ125"/>
      <c r="JSK125" s="110"/>
      <c r="JSL125" s="91"/>
      <c r="JSM125" s="261"/>
      <c r="JSN125" s="261"/>
      <c r="JSO125" s="261"/>
      <c r="JSP125" s="273"/>
      <c r="JSQ125" s="273"/>
      <c r="JSR125"/>
      <c r="JSS125" s="110"/>
      <c r="JST125" s="91"/>
      <c r="JSU125" s="261"/>
      <c r="JSV125" s="261"/>
      <c r="JSW125" s="261"/>
      <c r="JSX125" s="273"/>
      <c r="JSY125" s="273"/>
      <c r="JSZ125"/>
      <c r="JTA125" s="110"/>
      <c r="JTB125" s="91"/>
      <c r="JTC125" s="261"/>
      <c r="JTD125" s="261"/>
      <c r="JTE125" s="261"/>
      <c r="JTF125" s="273"/>
      <c r="JTG125" s="273"/>
      <c r="JTH125"/>
      <c r="JTI125" s="110"/>
      <c r="JTJ125" s="91"/>
      <c r="JTK125" s="261"/>
      <c r="JTL125" s="261"/>
      <c r="JTM125" s="261"/>
      <c r="JTN125" s="273"/>
      <c r="JTO125" s="273"/>
      <c r="JTP125"/>
      <c r="JTQ125" s="110"/>
      <c r="JTR125" s="91"/>
      <c r="JTS125" s="261"/>
      <c r="JTT125" s="261"/>
      <c r="JTU125" s="261"/>
      <c r="JTV125" s="273"/>
      <c r="JTW125" s="273"/>
      <c r="JTX125"/>
      <c r="JTY125" s="110"/>
      <c r="JTZ125" s="91"/>
      <c r="JUA125" s="261"/>
      <c r="JUB125" s="261"/>
      <c r="JUC125" s="261"/>
      <c r="JUD125" s="273"/>
      <c r="JUE125" s="273"/>
      <c r="JUF125"/>
      <c r="JUG125" s="110"/>
      <c r="JUH125" s="91"/>
      <c r="JUI125" s="261"/>
      <c r="JUJ125" s="261"/>
      <c r="JUK125" s="261"/>
      <c r="JUL125" s="273"/>
      <c r="JUM125" s="273"/>
      <c r="JUN125"/>
      <c r="JUO125" s="110"/>
      <c r="JUP125" s="91"/>
      <c r="JUQ125" s="261"/>
      <c r="JUR125" s="261"/>
      <c r="JUS125" s="261"/>
      <c r="JUT125" s="273"/>
      <c r="JUU125" s="273"/>
      <c r="JUV125"/>
      <c r="JUW125" s="110"/>
      <c r="JUX125" s="91"/>
      <c r="JUY125" s="261"/>
      <c r="JUZ125" s="261"/>
      <c r="JVA125" s="261"/>
      <c r="JVB125" s="273"/>
      <c r="JVC125" s="273"/>
      <c r="JVD125"/>
      <c r="JVE125" s="110"/>
      <c r="JVF125" s="91"/>
      <c r="JVG125" s="261"/>
      <c r="JVH125" s="261"/>
      <c r="JVI125" s="261"/>
      <c r="JVJ125" s="273"/>
      <c r="JVK125" s="273"/>
      <c r="JVL125"/>
      <c r="JVM125" s="110"/>
      <c r="JVN125" s="91"/>
      <c r="JVO125" s="261"/>
      <c r="JVP125" s="261"/>
      <c r="JVQ125" s="261"/>
      <c r="JVR125" s="273"/>
      <c r="JVS125" s="273"/>
      <c r="JVT125"/>
      <c r="JVU125" s="110"/>
      <c r="JVV125" s="91"/>
      <c r="JVW125" s="261"/>
      <c r="JVX125" s="261"/>
      <c r="JVY125" s="261"/>
      <c r="JVZ125" s="273"/>
      <c r="JWA125" s="273"/>
      <c r="JWB125"/>
      <c r="JWC125" s="110"/>
      <c r="JWD125" s="91"/>
      <c r="JWE125" s="261"/>
      <c r="JWF125" s="261"/>
      <c r="JWG125" s="261"/>
      <c r="JWH125" s="273"/>
      <c r="JWI125" s="273"/>
      <c r="JWJ125"/>
      <c r="JWK125" s="110"/>
      <c r="JWL125" s="91"/>
      <c r="JWM125" s="261"/>
      <c r="JWN125" s="261"/>
      <c r="JWO125" s="261"/>
      <c r="JWP125" s="273"/>
      <c r="JWQ125" s="273"/>
      <c r="JWR125"/>
      <c r="JWS125" s="110"/>
      <c r="JWT125" s="91"/>
      <c r="JWU125" s="261"/>
      <c r="JWV125" s="261"/>
      <c r="JWW125" s="261"/>
      <c r="JWX125" s="273"/>
      <c r="JWY125" s="273"/>
      <c r="JWZ125"/>
      <c r="JXA125" s="110"/>
      <c r="JXB125" s="91"/>
      <c r="JXC125" s="261"/>
      <c r="JXD125" s="261"/>
      <c r="JXE125" s="261"/>
      <c r="JXF125" s="273"/>
      <c r="JXG125" s="273"/>
      <c r="JXH125"/>
      <c r="JXI125" s="110"/>
      <c r="JXJ125" s="91"/>
      <c r="JXK125" s="261"/>
      <c r="JXL125" s="261"/>
      <c r="JXM125" s="261"/>
      <c r="JXN125" s="273"/>
      <c r="JXO125" s="273"/>
      <c r="JXP125"/>
      <c r="JXQ125" s="110"/>
      <c r="JXR125" s="91"/>
      <c r="JXS125" s="261"/>
      <c r="JXT125" s="261"/>
      <c r="JXU125" s="261"/>
      <c r="JXV125" s="273"/>
      <c r="JXW125" s="273"/>
      <c r="JXX125"/>
      <c r="JXY125" s="110"/>
      <c r="JXZ125" s="91"/>
      <c r="JYA125" s="261"/>
      <c r="JYB125" s="261"/>
      <c r="JYC125" s="261"/>
      <c r="JYD125" s="273"/>
      <c r="JYE125" s="273"/>
      <c r="JYF125"/>
      <c r="JYG125" s="110"/>
      <c r="JYH125" s="91"/>
      <c r="JYI125" s="261"/>
      <c r="JYJ125" s="261"/>
      <c r="JYK125" s="261"/>
      <c r="JYL125" s="273"/>
      <c r="JYM125" s="273"/>
      <c r="JYN125"/>
      <c r="JYO125" s="110"/>
      <c r="JYP125" s="91"/>
      <c r="JYQ125" s="261"/>
      <c r="JYR125" s="261"/>
      <c r="JYS125" s="261"/>
      <c r="JYT125" s="273"/>
      <c r="JYU125" s="273"/>
      <c r="JYV125"/>
      <c r="JYW125" s="110"/>
      <c r="JYX125" s="91"/>
      <c r="JYY125" s="261"/>
      <c r="JYZ125" s="261"/>
      <c r="JZA125" s="261"/>
      <c r="JZB125" s="273"/>
      <c r="JZC125" s="273"/>
      <c r="JZD125"/>
      <c r="JZE125" s="110"/>
      <c r="JZF125" s="91"/>
      <c r="JZG125" s="261"/>
      <c r="JZH125" s="261"/>
      <c r="JZI125" s="261"/>
      <c r="JZJ125" s="273"/>
      <c r="JZK125" s="273"/>
      <c r="JZL125"/>
      <c r="JZM125" s="110"/>
      <c r="JZN125" s="91"/>
      <c r="JZO125" s="261"/>
      <c r="JZP125" s="261"/>
      <c r="JZQ125" s="261"/>
      <c r="JZR125" s="273"/>
      <c r="JZS125" s="273"/>
      <c r="JZT125"/>
      <c r="JZU125" s="110"/>
      <c r="JZV125" s="91"/>
      <c r="JZW125" s="261"/>
      <c r="JZX125" s="261"/>
      <c r="JZY125" s="261"/>
      <c r="JZZ125" s="273"/>
      <c r="KAA125" s="273"/>
      <c r="KAB125"/>
      <c r="KAC125" s="110"/>
      <c r="KAD125" s="91"/>
      <c r="KAE125" s="261"/>
      <c r="KAF125" s="261"/>
      <c r="KAG125" s="261"/>
      <c r="KAH125" s="273"/>
      <c r="KAI125" s="273"/>
      <c r="KAJ125"/>
      <c r="KAK125" s="110"/>
      <c r="KAL125" s="91"/>
      <c r="KAM125" s="261"/>
      <c r="KAN125" s="261"/>
      <c r="KAO125" s="261"/>
      <c r="KAP125" s="273"/>
      <c r="KAQ125" s="273"/>
      <c r="KAR125"/>
      <c r="KAS125" s="110"/>
      <c r="KAT125" s="91"/>
      <c r="KAU125" s="261"/>
      <c r="KAV125" s="261"/>
      <c r="KAW125" s="261"/>
      <c r="KAX125" s="273"/>
      <c r="KAY125" s="273"/>
      <c r="KAZ125"/>
      <c r="KBA125" s="110"/>
      <c r="KBB125" s="91"/>
      <c r="KBC125" s="261"/>
      <c r="KBD125" s="261"/>
      <c r="KBE125" s="261"/>
      <c r="KBF125" s="273"/>
      <c r="KBG125" s="273"/>
      <c r="KBH125"/>
      <c r="KBI125" s="110"/>
      <c r="KBJ125" s="91"/>
      <c r="KBK125" s="261"/>
      <c r="KBL125" s="261"/>
      <c r="KBM125" s="261"/>
      <c r="KBN125" s="273"/>
      <c r="KBO125" s="273"/>
      <c r="KBP125"/>
      <c r="KBQ125" s="110"/>
      <c r="KBR125" s="91"/>
      <c r="KBS125" s="261"/>
      <c r="KBT125" s="261"/>
      <c r="KBU125" s="261"/>
      <c r="KBV125" s="273"/>
      <c r="KBW125" s="273"/>
      <c r="KBX125"/>
      <c r="KBY125" s="110"/>
      <c r="KBZ125" s="91"/>
      <c r="KCA125" s="261"/>
      <c r="KCB125" s="261"/>
      <c r="KCC125" s="261"/>
      <c r="KCD125" s="273"/>
      <c r="KCE125" s="273"/>
      <c r="KCF125"/>
      <c r="KCG125" s="110"/>
      <c r="KCH125" s="91"/>
      <c r="KCI125" s="261"/>
      <c r="KCJ125" s="261"/>
      <c r="KCK125" s="261"/>
      <c r="KCL125" s="273"/>
      <c r="KCM125" s="273"/>
      <c r="KCN125"/>
      <c r="KCO125" s="110"/>
      <c r="KCP125" s="91"/>
      <c r="KCQ125" s="261"/>
      <c r="KCR125" s="261"/>
      <c r="KCS125" s="261"/>
      <c r="KCT125" s="273"/>
      <c r="KCU125" s="273"/>
      <c r="KCV125"/>
      <c r="KCW125" s="110"/>
      <c r="KCX125" s="91"/>
      <c r="KCY125" s="261"/>
      <c r="KCZ125" s="261"/>
      <c r="KDA125" s="261"/>
      <c r="KDB125" s="273"/>
      <c r="KDC125" s="273"/>
      <c r="KDD125"/>
      <c r="KDE125" s="110"/>
      <c r="KDF125" s="91"/>
      <c r="KDG125" s="261"/>
      <c r="KDH125" s="261"/>
      <c r="KDI125" s="261"/>
      <c r="KDJ125" s="273"/>
      <c r="KDK125" s="273"/>
      <c r="KDL125"/>
      <c r="KDM125" s="110"/>
      <c r="KDN125" s="91"/>
      <c r="KDO125" s="261"/>
      <c r="KDP125" s="261"/>
      <c r="KDQ125" s="261"/>
      <c r="KDR125" s="273"/>
      <c r="KDS125" s="273"/>
      <c r="KDT125"/>
      <c r="KDU125" s="110"/>
      <c r="KDV125" s="91"/>
      <c r="KDW125" s="261"/>
      <c r="KDX125" s="261"/>
      <c r="KDY125" s="261"/>
      <c r="KDZ125" s="273"/>
      <c r="KEA125" s="273"/>
      <c r="KEB125"/>
      <c r="KEC125" s="110"/>
      <c r="KED125" s="91"/>
      <c r="KEE125" s="261"/>
      <c r="KEF125" s="261"/>
      <c r="KEG125" s="261"/>
      <c r="KEH125" s="273"/>
      <c r="KEI125" s="273"/>
      <c r="KEJ125"/>
      <c r="KEK125" s="110"/>
      <c r="KEL125" s="91"/>
      <c r="KEM125" s="261"/>
      <c r="KEN125" s="261"/>
      <c r="KEO125" s="261"/>
      <c r="KEP125" s="273"/>
      <c r="KEQ125" s="273"/>
      <c r="KER125"/>
      <c r="KES125" s="110"/>
      <c r="KET125" s="91"/>
      <c r="KEU125" s="261"/>
      <c r="KEV125" s="261"/>
      <c r="KEW125" s="261"/>
      <c r="KEX125" s="273"/>
      <c r="KEY125" s="273"/>
      <c r="KEZ125"/>
      <c r="KFA125" s="110"/>
      <c r="KFB125" s="91"/>
      <c r="KFC125" s="261"/>
      <c r="KFD125" s="261"/>
      <c r="KFE125" s="261"/>
      <c r="KFF125" s="273"/>
      <c r="KFG125" s="273"/>
      <c r="KFH125"/>
      <c r="KFI125" s="110"/>
      <c r="KFJ125" s="91"/>
      <c r="KFK125" s="261"/>
      <c r="KFL125" s="261"/>
      <c r="KFM125" s="261"/>
      <c r="KFN125" s="273"/>
      <c r="KFO125" s="273"/>
      <c r="KFP125"/>
      <c r="KFQ125" s="110"/>
      <c r="KFR125" s="91"/>
      <c r="KFS125" s="261"/>
      <c r="KFT125" s="261"/>
      <c r="KFU125" s="261"/>
      <c r="KFV125" s="273"/>
      <c r="KFW125" s="273"/>
      <c r="KFX125"/>
      <c r="KFY125" s="110"/>
      <c r="KFZ125" s="91"/>
      <c r="KGA125" s="261"/>
      <c r="KGB125" s="261"/>
      <c r="KGC125" s="261"/>
      <c r="KGD125" s="273"/>
      <c r="KGE125" s="273"/>
      <c r="KGF125"/>
      <c r="KGG125" s="110"/>
      <c r="KGH125" s="91"/>
      <c r="KGI125" s="261"/>
      <c r="KGJ125" s="261"/>
      <c r="KGK125" s="261"/>
      <c r="KGL125" s="273"/>
      <c r="KGM125" s="273"/>
      <c r="KGN125"/>
      <c r="KGO125" s="110"/>
      <c r="KGP125" s="91"/>
      <c r="KGQ125" s="261"/>
      <c r="KGR125" s="261"/>
      <c r="KGS125" s="261"/>
      <c r="KGT125" s="273"/>
      <c r="KGU125" s="273"/>
      <c r="KGV125"/>
      <c r="KGW125" s="110"/>
      <c r="KGX125" s="91"/>
      <c r="KGY125" s="261"/>
      <c r="KGZ125" s="261"/>
      <c r="KHA125" s="261"/>
      <c r="KHB125" s="273"/>
      <c r="KHC125" s="273"/>
      <c r="KHD125"/>
      <c r="KHE125" s="110"/>
      <c r="KHF125" s="91"/>
      <c r="KHG125" s="261"/>
      <c r="KHH125" s="261"/>
      <c r="KHI125" s="261"/>
      <c r="KHJ125" s="273"/>
      <c r="KHK125" s="273"/>
      <c r="KHL125"/>
      <c r="KHM125" s="110"/>
      <c r="KHN125" s="91"/>
      <c r="KHO125" s="261"/>
      <c r="KHP125" s="261"/>
      <c r="KHQ125" s="261"/>
      <c r="KHR125" s="273"/>
      <c r="KHS125" s="273"/>
      <c r="KHT125"/>
      <c r="KHU125" s="110"/>
      <c r="KHV125" s="91"/>
      <c r="KHW125" s="261"/>
      <c r="KHX125" s="261"/>
      <c r="KHY125" s="261"/>
      <c r="KHZ125" s="273"/>
      <c r="KIA125" s="273"/>
      <c r="KIB125"/>
      <c r="KIC125" s="110"/>
      <c r="KID125" s="91"/>
      <c r="KIE125" s="261"/>
      <c r="KIF125" s="261"/>
      <c r="KIG125" s="261"/>
      <c r="KIH125" s="273"/>
      <c r="KII125" s="273"/>
      <c r="KIJ125"/>
      <c r="KIK125" s="110"/>
      <c r="KIL125" s="91"/>
      <c r="KIM125" s="261"/>
      <c r="KIN125" s="261"/>
      <c r="KIO125" s="261"/>
      <c r="KIP125" s="273"/>
      <c r="KIQ125" s="273"/>
      <c r="KIR125"/>
      <c r="KIS125" s="110"/>
      <c r="KIT125" s="91"/>
      <c r="KIU125" s="261"/>
      <c r="KIV125" s="261"/>
      <c r="KIW125" s="261"/>
      <c r="KIX125" s="273"/>
      <c r="KIY125" s="273"/>
      <c r="KIZ125"/>
      <c r="KJA125" s="110"/>
      <c r="KJB125" s="91"/>
      <c r="KJC125" s="261"/>
      <c r="KJD125" s="261"/>
      <c r="KJE125" s="261"/>
      <c r="KJF125" s="273"/>
      <c r="KJG125" s="273"/>
      <c r="KJH125"/>
      <c r="KJI125" s="110"/>
      <c r="KJJ125" s="91"/>
      <c r="KJK125" s="261"/>
      <c r="KJL125" s="261"/>
      <c r="KJM125" s="261"/>
      <c r="KJN125" s="273"/>
      <c r="KJO125" s="273"/>
      <c r="KJP125"/>
      <c r="KJQ125" s="110"/>
      <c r="KJR125" s="91"/>
      <c r="KJS125" s="261"/>
      <c r="KJT125" s="261"/>
      <c r="KJU125" s="261"/>
      <c r="KJV125" s="273"/>
      <c r="KJW125" s="273"/>
      <c r="KJX125"/>
      <c r="KJY125" s="110"/>
      <c r="KJZ125" s="91"/>
      <c r="KKA125" s="261"/>
      <c r="KKB125" s="261"/>
      <c r="KKC125" s="261"/>
      <c r="KKD125" s="273"/>
      <c r="KKE125" s="273"/>
      <c r="KKF125"/>
      <c r="KKG125" s="110"/>
      <c r="KKH125" s="91"/>
      <c r="KKI125" s="261"/>
      <c r="KKJ125" s="261"/>
      <c r="KKK125" s="261"/>
      <c r="KKL125" s="273"/>
      <c r="KKM125" s="273"/>
      <c r="KKN125"/>
      <c r="KKO125" s="110"/>
      <c r="KKP125" s="91"/>
      <c r="KKQ125" s="261"/>
      <c r="KKR125" s="261"/>
      <c r="KKS125" s="261"/>
      <c r="KKT125" s="273"/>
      <c r="KKU125" s="273"/>
      <c r="KKV125"/>
      <c r="KKW125" s="110"/>
      <c r="KKX125" s="91"/>
      <c r="KKY125" s="261"/>
      <c r="KKZ125" s="261"/>
      <c r="KLA125" s="261"/>
      <c r="KLB125" s="273"/>
      <c r="KLC125" s="273"/>
      <c r="KLD125"/>
      <c r="KLE125" s="110"/>
      <c r="KLF125" s="91"/>
      <c r="KLG125" s="261"/>
      <c r="KLH125" s="261"/>
      <c r="KLI125" s="261"/>
      <c r="KLJ125" s="273"/>
      <c r="KLK125" s="273"/>
      <c r="KLL125"/>
      <c r="KLM125" s="110"/>
      <c r="KLN125" s="91"/>
      <c r="KLO125" s="261"/>
      <c r="KLP125" s="261"/>
      <c r="KLQ125" s="261"/>
      <c r="KLR125" s="273"/>
      <c r="KLS125" s="273"/>
      <c r="KLT125"/>
      <c r="KLU125" s="110"/>
      <c r="KLV125" s="91"/>
      <c r="KLW125" s="261"/>
      <c r="KLX125" s="261"/>
      <c r="KLY125" s="261"/>
      <c r="KLZ125" s="273"/>
      <c r="KMA125" s="273"/>
      <c r="KMB125"/>
      <c r="KMC125" s="110"/>
      <c r="KMD125" s="91"/>
      <c r="KME125" s="261"/>
      <c r="KMF125" s="261"/>
      <c r="KMG125" s="261"/>
      <c r="KMH125" s="273"/>
      <c r="KMI125" s="273"/>
      <c r="KMJ125"/>
      <c r="KMK125" s="110"/>
      <c r="KML125" s="91"/>
      <c r="KMM125" s="261"/>
      <c r="KMN125" s="261"/>
      <c r="KMO125" s="261"/>
      <c r="KMP125" s="273"/>
      <c r="KMQ125" s="273"/>
      <c r="KMR125"/>
      <c r="KMS125" s="110"/>
      <c r="KMT125" s="91"/>
      <c r="KMU125" s="261"/>
      <c r="KMV125" s="261"/>
      <c r="KMW125" s="261"/>
      <c r="KMX125" s="273"/>
      <c r="KMY125" s="273"/>
      <c r="KMZ125"/>
      <c r="KNA125" s="110"/>
      <c r="KNB125" s="91"/>
      <c r="KNC125" s="261"/>
      <c r="KND125" s="261"/>
      <c r="KNE125" s="261"/>
      <c r="KNF125" s="273"/>
      <c r="KNG125" s="273"/>
      <c r="KNH125"/>
      <c r="KNI125" s="110"/>
      <c r="KNJ125" s="91"/>
      <c r="KNK125" s="261"/>
      <c r="KNL125" s="261"/>
      <c r="KNM125" s="261"/>
      <c r="KNN125" s="273"/>
      <c r="KNO125" s="273"/>
      <c r="KNP125"/>
      <c r="KNQ125" s="110"/>
      <c r="KNR125" s="91"/>
      <c r="KNS125" s="261"/>
      <c r="KNT125" s="261"/>
      <c r="KNU125" s="261"/>
      <c r="KNV125" s="273"/>
      <c r="KNW125" s="273"/>
      <c r="KNX125"/>
      <c r="KNY125" s="110"/>
      <c r="KNZ125" s="91"/>
      <c r="KOA125" s="261"/>
      <c r="KOB125" s="261"/>
      <c r="KOC125" s="261"/>
      <c r="KOD125" s="273"/>
      <c r="KOE125" s="273"/>
      <c r="KOF125"/>
      <c r="KOG125" s="110"/>
      <c r="KOH125" s="91"/>
      <c r="KOI125" s="261"/>
      <c r="KOJ125" s="261"/>
      <c r="KOK125" s="261"/>
      <c r="KOL125" s="273"/>
      <c r="KOM125" s="273"/>
      <c r="KON125"/>
      <c r="KOO125" s="110"/>
      <c r="KOP125" s="91"/>
      <c r="KOQ125" s="261"/>
      <c r="KOR125" s="261"/>
      <c r="KOS125" s="261"/>
      <c r="KOT125" s="273"/>
      <c r="KOU125" s="273"/>
      <c r="KOV125"/>
      <c r="KOW125" s="110"/>
      <c r="KOX125" s="91"/>
      <c r="KOY125" s="261"/>
      <c r="KOZ125" s="261"/>
      <c r="KPA125" s="261"/>
      <c r="KPB125" s="273"/>
      <c r="KPC125" s="273"/>
      <c r="KPD125"/>
      <c r="KPE125" s="110"/>
      <c r="KPF125" s="91"/>
      <c r="KPG125" s="261"/>
      <c r="KPH125" s="261"/>
      <c r="KPI125" s="261"/>
      <c r="KPJ125" s="273"/>
      <c r="KPK125" s="273"/>
      <c r="KPL125"/>
      <c r="KPM125" s="110"/>
      <c r="KPN125" s="91"/>
      <c r="KPO125" s="261"/>
      <c r="KPP125" s="261"/>
      <c r="KPQ125" s="261"/>
      <c r="KPR125" s="273"/>
      <c r="KPS125" s="273"/>
      <c r="KPT125"/>
      <c r="KPU125" s="110"/>
      <c r="KPV125" s="91"/>
      <c r="KPW125" s="261"/>
      <c r="KPX125" s="261"/>
      <c r="KPY125" s="261"/>
      <c r="KPZ125" s="273"/>
      <c r="KQA125" s="273"/>
      <c r="KQB125"/>
      <c r="KQC125" s="110"/>
      <c r="KQD125" s="91"/>
      <c r="KQE125" s="261"/>
      <c r="KQF125" s="261"/>
      <c r="KQG125" s="261"/>
      <c r="KQH125" s="273"/>
      <c r="KQI125" s="273"/>
      <c r="KQJ125"/>
      <c r="KQK125" s="110"/>
      <c r="KQL125" s="91"/>
      <c r="KQM125" s="261"/>
      <c r="KQN125" s="261"/>
      <c r="KQO125" s="261"/>
      <c r="KQP125" s="273"/>
      <c r="KQQ125" s="273"/>
      <c r="KQR125"/>
      <c r="KQS125" s="110"/>
      <c r="KQT125" s="91"/>
      <c r="KQU125" s="261"/>
      <c r="KQV125" s="261"/>
      <c r="KQW125" s="261"/>
      <c r="KQX125" s="273"/>
      <c r="KQY125" s="273"/>
      <c r="KQZ125"/>
      <c r="KRA125" s="110"/>
      <c r="KRB125" s="91"/>
      <c r="KRC125" s="261"/>
      <c r="KRD125" s="261"/>
      <c r="KRE125" s="261"/>
      <c r="KRF125" s="273"/>
      <c r="KRG125" s="273"/>
      <c r="KRH125"/>
      <c r="KRI125" s="110"/>
      <c r="KRJ125" s="91"/>
      <c r="KRK125" s="261"/>
      <c r="KRL125" s="261"/>
      <c r="KRM125" s="261"/>
      <c r="KRN125" s="273"/>
      <c r="KRO125" s="273"/>
      <c r="KRP125"/>
      <c r="KRQ125" s="110"/>
      <c r="KRR125" s="91"/>
      <c r="KRS125" s="261"/>
      <c r="KRT125" s="261"/>
      <c r="KRU125" s="261"/>
      <c r="KRV125" s="273"/>
      <c r="KRW125" s="273"/>
      <c r="KRX125"/>
      <c r="KRY125" s="110"/>
      <c r="KRZ125" s="91"/>
      <c r="KSA125" s="261"/>
      <c r="KSB125" s="261"/>
      <c r="KSC125" s="261"/>
      <c r="KSD125" s="273"/>
      <c r="KSE125" s="273"/>
      <c r="KSF125"/>
      <c r="KSG125" s="110"/>
      <c r="KSH125" s="91"/>
      <c r="KSI125" s="261"/>
      <c r="KSJ125" s="261"/>
      <c r="KSK125" s="261"/>
      <c r="KSL125" s="273"/>
      <c r="KSM125" s="273"/>
      <c r="KSN125"/>
      <c r="KSO125" s="110"/>
      <c r="KSP125" s="91"/>
      <c r="KSQ125" s="261"/>
      <c r="KSR125" s="261"/>
      <c r="KSS125" s="261"/>
      <c r="KST125" s="273"/>
      <c r="KSU125" s="273"/>
      <c r="KSV125"/>
      <c r="KSW125" s="110"/>
      <c r="KSX125" s="91"/>
      <c r="KSY125" s="261"/>
      <c r="KSZ125" s="261"/>
      <c r="KTA125" s="261"/>
      <c r="KTB125" s="273"/>
      <c r="KTC125" s="273"/>
      <c r="KTD125"/>
      <c r="KTE125" s="110"/>
      <c r="KTF125" s="91"/>
      <c r="KTG125" s="261"/>
      <c r="KTH125" s="261"/>
      <c r="KTI125" s="261"/>
      <c r="KTJ125" s="273"/>
      <c r="KTK125" s="273"/>
      <c r="KTL125"/>
      <c r="KTM125" s="110"/>
      <c r="KTN125" s="91"/>
      <c r="KTO125" s="261"/>
      <c r="KTP125" s="261"/>
      <c r="KTQ125" s="261"/>
      <c r="KTR125" s="273"/>
      <c r="KTS125" s="273"/>
      <c r="KTT125"/>
      <c r="KTU125" s="110"/>
      <c r="KTV125" s="91"/>
      <c r="KTW125" s="261"/>
      <c r="KTX125" s="261"/>
      <c r="KTY125" s="261"/>
      <c r="KTZ125" s="273"/>
      <c r="KUA125" s="273"/>
      <c r="KUB125"/>
      <c r="KUC125" s="110"/>
      <c r="KUD125" s="91"/>
      <c r="KUE125" s="261"/>
      <c r="KUF125" s="261"/>
      <c r="KUG125" s="261"/>
      <c r="KUH125" s="273"/>
      <c r="KUI125" s="273"/>
      <c r="KUJ125"/>
      <c r="KUK125" s="110"/>
      <c r="KUL125" s="91"/>
      <c r="KUM125" s="261"/>
      <c r="KUN125" s="261"/>
      <c r="KUO125" s="261"/>
      <c r="KUP125" s="273"/>
      <c r="KUQ125" s="273"/>
      <c r="KUR125"/>
      <c r="KUS125" s="110"/>
      <c r="KUT125" s="91"/>
      <c r="KUU125" s="261"/>
      <c r="KUV125" s="261"/>
      <c r="KUW125" s="261"/>
      <c r="KUX125" s="273"/>
      <c r="KUY125" s="273"/>
      <c r="KUZ125"/>
      <c r="KVA125" s="110"/>
      <c r="KVB125" s="91"/>
      <c r="KVC125" s="261"/>
      <c r="KVD125" s="261"/>
      <c r="KVE125" s="261"/>
      <c r="KVF125" s="273"/>
      <c r="KVG125" s="273"/>
      <c r="KVH125"/>
      <c r="KVI125" s="110"/>
      <c r="KVJ125" s="91"/>
      <c r="KVK125" s="261"/>
      <c r="KVL125" s="261"/>
      <c r="KVM125" s="261"/>
      <c r="KVN125" s="273"/>
      <c r="KVO125" s="273"/>
      <c r="KVP125"/>
      <c r="KVQ125" s="110"/>
      <c r="KVR125" s="91"/>
      <c r="KVS125" s="261"/>
      <c r="KVT125" s="261"/>
      <c r="KVU125" s="261"/>
      <c r="KVV125" s="273"/>
      <c r="KVW125" s="273"/>
      <c r="KVX125"/>
      <c r="KVY125" s="110"/>
      <c r="KVZ125" s="91"/>
      <c r="KWA125" s="261"/>
      <c r="KWB125" s="261"/>
      <c r="KWC125" s="261"/>
      <c r="KWD125" s="273"/>
      <c r="KWE125" s="273"/>
      <c r="KWF125"/>
      <c r="KWG125" s="110"/>
      <c r="KWH125" s="91"/>
      <c r="KWI125" s="261"/>
      <c r="KWJ125" s="261"/>
      <c r="KWK125" s="261"/>
      <c r="KWL125" s="273"/>
      <c r="KWM125" s="273"/>
      <c r="KWN125"/>
      <c r="KWO125" s="110"/>
      <c r="KWP125" s="91"/>
      <c r="KWQ125" s="261"/>
      <c r="KWR125" s="261"/>
      <c r="KWS125" s="261"/>
      <c r="KWT125" s="273"/>
      <c r="KWU125" s="273"/>
      <c r="KWV125"/>
      <c r="KWW125" s="110"/>
      <c r="KWX125" s="91"/>
      <c r="KWY125" s="261"/>
      <c r="KWZ125" s="261"/>
      <c r="KXA125" s="261"/>
      <c r="KXB125" s="273"/>
      <c r="KXC125" s="273"/>
      <c r="KXD125"/>
      <c r="KXE125" s="110"/>
      <c r="KXF125" s="91"/>
      <c r="KXG125" s="261"/>
      <c r="KXH125" s="261"/>
      <c r="KXI125" s="261"/>
      <c r="KXJ125" s="273"/>
      <c r="KXK125" s="273"/>
      <c r="KXL125"/>
      <c r="KXM125" s="110"/>
      <c r="KXN125" s="91"/>
      <c r="KXO125" s="261"/>
      <c r="KXP125" s="261"/>
      <c r="KXQ125" s="261"/>
      <c r="KXR125" s="273"/>
      <c r="KXS125" s="273"/>
      <c r="KXT125"/>
      <c r="KXU125" s="110"/>
      <c r="KXV125" s="91"/>
      <c r="KXW125" s="261"/>
      <c r="KXX125" s="261"/>
      <c r="KXY125" s="261"/>
      <c r="KXZ125" s="273"/>
      <c r="KYA125" s="273"/>
      <c r="KYB125"/>
      <c r="KYC125" s="110"/>
      <c r="KYD125" s="91"/>
      <c r="KYE125" s="261"/>
      <c r="KYF125" s="261"/>
      <c r="KYG125" s="261"/>
      <c r="KYH125" s="273"/>
      <c r="KYI125" s="273"/>
      <c r="KYJ125"/>
      <c r="KYK125" s="110"/>
      <c r="KYL125" s="91"/>
      <c r="KYM125" s="261"/>
      <c r="KYN125" s="261"/>
      <c r="KYO125" s="261"/>
      <c r="KYP125" s="273"/>
      <c r="KYQ125" s="273"/>
      <c r="KYR125"/>
      <c r="KYS125" s="110"/>
      <c r="KYT125" s="91"/>
      <c r="KYU125" s="261"/>
      <c r="KYV125" s="261"/>
      <c r="KYW125" s="261"/>
      <c r="KYX125" s="273"/>
      <c r="KYY125" s="273"/>
      <c r="KYZ125"/>
      <c r="KZA125" s="110"/>
      <c r="KZB125" s="91"/>
      <c r="KZC125" s="261"/>
      <c r="KZD125" s="261"/>
      <c r="KZE125" s="261"/>
      <c r="KZF125" s="273"/>
      <c r="KZG125" s="273"/>
      <c r="KZH125"/>
      <c r="KZI125" s="110"/>
      <c r="KZJ125" s="91"/>
      <c r="KZK125" s="261"/>
      <c r="KZL125" s="261"/>
      <c r="KZM125" s="261"/>
      <c r="KZN125" s="273"/>
      <c r="KZO125" s="273"/>
      <c r="KZP125"/>
      <c r="KZQ125" s="110"/>
      <c r="KZR125" s="91"/>
      <c r="KZS125" s="261"/>
      <c r="KZT125" s="261"/>
      <c r="KZU125" s="261"/>
      <c r="KZV125" s="273"/>
      <c r="KZW125" s="273"/>
      <c r="KZX125"/>
      <c r="KZY125" s="110"/>
      <c r="KZZ125" s="91"/>
      <c r="LAA125" s="261"/>
      <c r="LAB125" s="261"/>
      <c r="LAC125" s="261"/>
      <c r="LAD125" s="273"/>
      <c r="LAE125" s="273"/>
      <c r="LAF125"/>
      <c r="LAG125" s="110"/>
      <c r="LAH125" s="91"/>
      <c r="LAI125" s="261"/>
      <c r="LAJ125" s="261"/>
      <c r="LAK125" s="261"/>
      <c r="LAL125" s="273"/>
      <c r="LAM125" s="273"/>
      <c r="LAN125"/>
      <c r="LAO125" s="110"/>
      <c r="LAP125" s="91"/>
      <c r="LAQ125" s="261"/>
      <c r="LAR125" s="261"/>
      <c r="LAS125" s="261"/>
      <c r="LAT125" s="273"/>
      <c r="LAU125" s="273"/>
      <c r="LAV125"/>
      <c r="LAW125" s="110"/>
      <c r="LAX125" s="91"/>
      <c r="LAY125" s="261"/>
      <c r="LAZ125" s="261"/>
      <c r="LBA125" s="261"/>
      <c r="LBB125" s="273"/>
      <c r="LBC125" s="273"/>
      <c r="LBD125"/>
      <c r="LBE125" s="110"/>
      <c r="LBF125" s="91"/>
      <c r="LBG125" s="261"/>
      <c r="LBH125" s="261"/>
      <c r="LBI125" s="261"/>
      <c r="LBJ125" s="273"/>
      <c r="LBK125" s="273"/>
      <c r="LBL125"/>
      <c r="LBM125" s="110"/>
      <c r="LBN125" s="91"/>
      <c r="LBO125" s="261"/>
      <c r="LBP125" s="261"/>
      <c r="LBQ125" s="261"/>
      <c r="LBR125" s="273"/>
      <c r="LBS125" s="273"/>
      <c r="LBT125"/>
      <c r="LBU125" s="110"/>
      <c r="LBV125" s="91"/>
      <c r="LBW125" s="261"/>
      <c r="LBX125" s="261"/>
      <c r="LBY125" s="261"/>
      <c r="LBZ125" s="273"/>
      <c r="LCA125" s="273"/>
      <c r="LCB125"/>
      <c r="LCC125" s="110"/>
      <c r="LCD125" s="91"/>
      <c r="LCE125" s="261"/>
      <c r="LCF125" s="261"/>
      <c r="LCG125" s="261"/>
      <c r="LCH125" s="273"/>
      <c r="LCI125" s="273"/>
      <c r="LCJ125"/>
      <c r="LCK125" s="110"/>
      <c r="LCL125" s="91"/>
      <c r="LCM125" s="261"/>
      <c r="LCN125" s="261"/>
      <c r="LCO125" s="261"/>
      <c r="LCP125" s="273"/>
      <c r="LCQ125" s="273"/>
      <c r="LCR125"/>
      <c r="LCS125" s="110"/>
      <c r="LCT125" s="91"/>
      <c r="LCU125" s="261"/>
      <c r="LCV125" s="261"/>
      <c r="LCW125" s="261"/>
      <c r="LCX125" s="273"/>
      <c r="LCY125" s="273"/>
      <c r="LCZ125"/>
      <c r="LDA125" s="110"/>
      <c r="LDB125" s="91"/>
      <c r="LDC125" s="261"/>
      <c r="LDD125" s="261"/>
      <c r="LDE125" s="261"/>
      <c r="LDF125" s="273"/>
      <c r="LDG125" s="273"/>
      <c r="LDH125"/>
      <c r="LDI125" s="110"/>
      <c r="LDJ125" s="91"/>
      <c r="LDK125" s="261"/>
      <c r="LDL125" s="261"/>
      <c r="LDM125" s="261"/>
      <c r="LDN125" s="273"/>
      <c r="LDO125" s="273"/>
      <c r="LDP125"/>
      <c r="LDQ125" s="110"/>
      <c r="LDR125" s="91"/>
      <c r="LDS125" s="261"/>
      <c r="LDT125" s="261"/>
      <c r="LDU125" s="261"/>
      <c r="LDV125" s="273"/>
      <c r="LDW125" s="273"/>
      <c r="LDX125"/>
      <c r="LDY125" s="110"/>
      <c r="LDZ125" s="91"/>
      <c r="LEA125" s="261"/>
      <c r="LEB125" s="261"/>
      <c r="LEC125" s="261"/>
      <c r="LED125" s="273"/>
      <c r="LEE125" s="273"/>
      <c r="LEF125"/>
      <c r="LEG125" s="110"/>
      <c r="LEH125" s="91"/>
      <c r="LEI125" s="261"/>
      <c r="LEJ125" s="261"/>
      <c r="LEK125" s="261"/>
      <c r="LEL125" s="273"/>
      <c r="LEM125" s="273"/>
      <c r="LEN125"/>
      <c r="LEO125" s="110"/>
      <c r="LEP125" s="91"/>
      <c r="LEQ125" s="261"/>
      <c r="LER125" s="261"/>
      <c r="LES125" s="261"/>
      <c r="LET125" s="273"/>
      <c r="LEU125" s="273"/>
      <c r="LEV125"/>
      <c r="LEW125" s="110"/>
      <c r="LEX125" s="91"/>
      <c r="LEY125" s="261"/>
      <c r="LEZ125" s="261"/>
      <c r="LFA125" s="261"/>
      <c r="LFB125" s="273"/>
      <c r="LFC125" s="273"/>
      <c r="LFD125"/>
      <c r="LFE125" s="110"/>
      <c r="LFF125" s="91"/>
      <c r="LFG125" s="261"/>
      <c r="LFH125" s="261"/>
      <c r="LFI125" s="261"/>
      <c r="LFJ125" s="273"/>
      <c r="LFK125" s="273"/>
      <c r="LFL125"/>
      <c r="LFM125" s="110"/>
      <c r="LFN125" s="91"/>
      <c r="LFO125" s="261"/>
      <c r="LFP125" s="261"/>
      <c r="LFQ125" s="261"/>
      <c r="LFR125" s="273"/>
      <c r="LFS125" s="273"/>
      <c r="LFT125"/>
      <c r="LFU125" s="110"/>
      <c r="LFV125" s="91"/>
      <c r="LFW125" s="261"/>
      <c r="LFX125" s="261"/>
      <c r="LFY125" s="261"/>
      <c r="LFZ125" s="273"/>
      <c r="LGA125" s="273"/>
      <c r="LGB125"/>
      <c r="LGC125" s="110"/>
      <c r="LGD125" s="91"/>
      <c r="LGE125" s="261"/>
      <c r="LGF125" s="261"/>
      <c r="LGG125" s="261"/>
      <c r="LGH125" s="273"/>
      <c r="LGI125" s="273"/>
      <c r="LGJ125"/>
      <c r="LGK125" s="110"/>
      <c r="LGL125" s="91"/>
      <c r="LGM125" s="261"/>
      <c r="LGN125" s="261"/>
      <c r="LGO125" s="261"/>
      <c r="LGP125" s="273"/>
      <c r="LGQ125" s="273"/>
      <c r="LGR125"/>
      <c r="LGS125" s="110"/>
      <c r="LGT125" s="91"/>
      <c r="LGU125" s="261"/>
      <c r="LGV125" s="261"/>
      <c r="LGW125" s="261"/>
      <c r="LGX125" s="273"/>
      <c r="LGY125" s="273"/>
      <c r="LGZ125"/>
      <c r="LHA125" s="110"/>
      <c r="LHB125" s="91"/>
      <c r="LHC125" s="261"/>
      <c r="LHD125" s="261"/>
      <c r="LHE125" s="261"/>
      <c r="LHF125" s="273"/>
      <c r="LHG125" s="273"/>
      <c r="LHH125"/>
      <c r="LHI125" s="110"/>
      <c r="LHJ125" s="91"/>
      <c r="LHK125" s="261"/>
      <c r="LHL125" s="261"/>
      <c r="LHM125" s="261"/>
      <c r="LHN125" s="273"/>
      <c r="LHO125" s="273"/>
      <c r="LHP125"/>
      <c r="LHQ125" s="110"/>
      <c r="LHR125" s="91"/>
      <c r="LHS125" s="261"/>
      <c r="LHT125" s="261"/>
      <c r="LHU125" s="261"/>
      <c r="LHV125" s="273"/>
      <c r="LHW125" s="273"/>
      <c r="LHX125"/>
      <c r="LHY125" s="110"/>
      <c r="LHZ125" s="91"/>
      <c r="LIA125" s="261"/>
      <c r="LIB125" s="261"/>
      <c r="LIC125" s="261"/>
      <c r="LID125" s="273"/>
      <c r="LIE125" s="273"/>
      <c r="LIF125"/>
      <c r="LIG125" s="110"/>
      <c r="LIH125" s="91"/>
      <c r="LII125" s="261"/>
      <c r="LIJ125" s="261"/>
      <c r="LIK125" s="261"/>
      <c r="LIL125" s="273"/>
      <c r="LIM125" s="273"/>
      <c r="LIN125"/>
      <c r="LIO125" s="110"/>
      <c r="LIP125" s="91"/>
      <c r="LIQ125" s="261"/>
      <c r="LIR125" s="261"/>
      <c r="LIS125" s="261"/>
      <c r="LIT125" s="273"/>
      <c r="LIU125" s="273"/>
      <c r="LIV125"/>
      <c r="LIW125" s="110"/>
      <c r="LIX125" s="91"/>
      <c r="LIY125" s="261"/>
      <c r="LIZ125" s="261"/>
      <c r="LJA125" s="261"/>
      <c r="LJB125" s="273"/>
      <c r="LJC125" s="273"/>
      <c r="LJD125"/>
      <c r="LJE125" s="110"/>
      <c r="LJF125" s="91"/>
      <c r="LJG125" s="261"/>
      <c r="LJH125" s="261"/>
      <c r="LJI125" s="261"/>
      <c r="LJJ125" s="273"/>
      <c r="LJK125" s="273"/>
      <c r="LJL125"/>
      <c r="LJM125" s="110"/>
      <c r="LJN125" s="91"/>
      <c r="LJO125" s="261"/>
      <c r="LJP125" s="261"/>
      <c r="LJQ125" s="261"/>
      <c r="LJR125" s="273"/>
      <c r="LJS125" s="273"/>
      <c r="LJT125"/>
      <c r="LJU125" s="110"/>
      <c r="LJV125" s="91"/>
      <c r="LJW125" s="261"/>
      <c r="LJX125" s="261"/>
      <c r="LJY125" s="261"/>
      <c r="LJZ125" s="273"/>
      <c r="LKA125" s="273"/>
      <c r="LKB125"/>
      <c r="LKC125" s="110"/>
      <c r="LKD125" s="91"/>
      <c r="LKE125" s="261"/>
      <c r="LKF125" s="261"/>
      <c r="LKG125" s="261"/>
      <c r="LKH125" s="273"/>
      <c r="LKI125" s="273"/>
      <c r="LKJ125"/>
      <c r="LKK125" s="110"/>
      <c r="LKL125" s="91"/>
      <c r="LKM125" s="261"/>
      <c r="LKN125" s="261"/>
      <c r="LKO125" s="261"/>
      <c r="LKP125" s="273"/>
      <c r="LKQ125" s="273"/>
      <c r="LKR125"/>
      <c r="LKS125" s="110"/>
      <c r="LKT125" s="91"/>
      <c r="LKU125" s="261"/>
      <c r="LKV125" s="261"/>
      <c r="LKW125" s="261"/>
      <c r="LKX125" s="273"/>
      <c r="LKY125" s="273"/>
      <c r="LKZ125"/>
      <c r="LLA125" s="110"/>
      <c r="LLB125" s="91"/>
      <c r="LLC125" s="261"/>
      <c r="LLD125" s="261"/>
      <c r="LLE125" s="261"/>
      <c r="LLF125" s="273"/>
      <c r="LLG125" s="273"/>
      <c r="LLH125"/>
      <c r="LLI125" s="110"/>
      <c r="LLJ125" s="91"/>
      <c r="LLK125" s="261"/>
      <c r="LLL125" s="261"/>
      <c r="LLM125" s="261"/>
      <c r="LLN125" s="273"/>
      <c r="LLO125" s="273"/>
      <c r="LLP125"/>
      <c r="LLQ125" s="110"/>
      <c r="LLR125" s="91"/>
      <c r="LLS125" s="261"/>
      <c r="LLT125" s="261"/>
      <c r="LLU125" s="261"/>
      <c r="LLV125" s="273"/>
      <c r="LLW125" s="273"/>
      <c r="LLX125"/>
      <c r="LLY125" s="110"/>
      <c r="LLZ125" s="91"/>
      <c r="LMA125" s="261"/>
      <c r="LMB125" s="261"/>
      <c r="LMC125" s="261"/>
      <c r="LMD125" s="273"/>
      <c r="LME125" s="273"/>
      <c r="LMF125"/>
      <c r="LMG125" s="110"/>
      <c r="LMH125" s="91"/>
      <c r="LMI125" s="261"/>
      <c r="LMJ125" s="261"/>
      <c r="LMK125" s="261"/>
      <c r="LML125" s="273"/>
      <c r="LMM125" s="273"/>
      <c r="LMN125"/>
      <c r="LMO125" s="110"/>
      <c r="LMP125" s="91"/>
      <c r="LMQ125" s="261"/>
      <c r="LMR125" s="261"/>
      <c r="LMS125" s="261"/>
      <c r="LMT125" s="273"/>
      <c r="LMU125" s="273"/>
      <c r="LMV125"/>
      <c r="LMW125" s="110"/>
      <c r="LMX125" s="91"/>
      <c r="LMY125" s="261"/>
      <c r="LMZ125" s="261"/>
      <c r="LNA125" s="261"/>
      <c r="LNB125" s="273"/>
      <c r="LNC125" s="273"/>
      <c r="LND125"/>
      <c r="LNE125" s="110"/>
      <c r="LNF125" s="91"/>
      <c r="LNG125" s="261"/>
      <c r="LNH125" s="261"/>
      <c r="LNI125" s="261"/>
      <c r="LNJ125" s="273"/>
      <c r="LNK125" s="273"/>
      <c r="LNL125"/>
      <c r="LNM125" s="110"/>
      <c r="LNN125" s="91"/>
      <c r="LNO125" s="261"/>
      <c r="LNP125" s="261"/>
      <c r="LNQ125" s="261"/>
      <c r="LNR125" s="273"/>
      <c r="LNS125" s="273"/>
      <c r="LNT125"/>
      <c r="LNU125" s="110"/>
      <c r="LNV125" s="91"/>
      <c r="LNW125" s="261"/>
      <c r="LNX125" s="261"/>
      <c r="LNY125" s="261"/>
      <c r="LNZ125" s="273"/>
      <c r="LOA125" s="273"/>
      <c r="LOB125"/>
      <c r="LOC125" s="110"/>
      <c r="LOD125" s="91"/>
      <c r="LOE125" s="261"/>
      <c r="LOF125" s="261"/>
      <c r="LOG125" s="261"/>
      <c r="LOH125" s="273"/>
      <c r="LOI125" s="273"/>
      <c r="LOJ125"/>
      <c r="LOK125" s="110"/>
      <c r="LOL125" s="91"/>
      <c r="LOM125" s="261"/>
      <c r="LON125" s="261"/>
      <c r="LOO125" s="261"/>
      <c r="LOP125" s="273"/>
      <c r="LOQ125" s="273"/>
      <c r="LOR125"/>
      <c r="LOS125" s="110"/>
      <c r="LOT125" s="91"/>
      <c r="LOU125" s="261"/>
      <c r="LOV125" s="261"/>
      <c r="LOW125" s="261"/>
      <c r="LOX125" s="273"/>
      <c r="LOY125" s="273"/>
      <c r="LOZ125"/>
      <c r="LPA125" s="110"/>
      <c r="LPB125" s="91"/>
      <c r="LPC125" s="261"/>
      <c r="LPD125" s="261"/>
      <c r="LPE125" s="261"/>
      <c r="LPF125" s="273"/>
      <c r="LPG125" s="273"/>
      <c r="LPH125"/>
      <c r="LPI125" s="110"/>
      <c r="LPJ125" s="91"/>
      <c r="LPK125" s="261"/>
      <c r="LPL125" s="261"/>
      <c r="LPM125" s="261"/>
      <c r="LPN125" s="273"/>
      <c r="LPO125" s="273"/>
      <c r="LPP125"/>
      <c r="LPQ125" s="110"/>
      <c r="LPR125" s="91"/>
      <c r="LPS125" s="261"/>
      <c r="LPT125" s="261"/>
      <c r="LPU125" s="261"/>
      <c r="LPV125" s="273"/>
      <c r="LPW125" s="273"/>
      <c r="LPX125"/>
      <c r="LPY125" s="110"/>
      <c r="LPZ125" s="91"/>
      <c r="LQA125" s="261"/>
      <c r="LQB125" s="261"/>
      <c r="LQC125" s="261"/>
      <c r="LQD125" s="273"/>
      <c r="LQE125" s="273"/>
      <c r="LQF125"/>
      <c r="LQG125" s="110"/>
      <c r="LQH125" s="91"/>
      <c r="LQI125" s="261"/>
      <c r="LQJ125" s="261"/>
      <c r="LQK125" s="261"/>
      <c r="LQL125" s="273"/>
      <c r="LQM125" s="273"/>
      <c r="LQN125"/>
      <c r="LQO125" s="110"/>
      <c r="LQP125" s="91"/>
      <c r="LQQ125" s="261"/>
      <c r="LQR125" s="261"/>
      <c r="LQS125" s="261"/>
      <c r="LQT125" s="273"/>
      <c r="LQU125" s="273"/>
      <c r="LQV125"/>
      <c r="LQW125" s="110"/>
      <c r="LQX125" s="91"/>
      <c r="LQY125" s="261"/>
      <c r="LQZ125" s="261"/>
      <c r="LRA125" s="261"/>
      <c r="LRB125" s="273"/>
      <c r="LRC125" s="273"/>
      <c r="LRD125"/>
      <c r="LRE125" s="110"/>
      <c r="LRF125" s="91"/>
      <c r="LRG125" s="261"/>
      <c r="LRH125" s="261"/>
      <c r="LRI125" s="261"/>
      <c r="LRJ125" s="273"/>
      <c r="LRK125" s="273"/>
      <c r="LRL125"/>
      <c r="LRM125" s="110"/>
      <c r="LRN125" s="91"/>
      <c r="LRO125" s="261"/>
      <c r="LRP125" s="261"/>
      <c r="LRQ125" s="261"/>
      <c r="LRR125" s="273"/>
      <c r="LRS125" s="273"/>
      <c r="LRT125"/>
      <c r="LRU125" s="110"/>
      <c r="LRV125" s="91"/>
      <c r="LRW125" s="261"/>
      <c r="LRX125" s="261"/>
      <c r="LRY125" s="261"/>
      <c r="LRZ125" s="273"/>
      <c r="LSA125" s="273"/>
      <c r="LSB125"/>
      <c r="LSC125" s="110"/>
      <c r="LSD125" s="91"/>
      <c r="LSE125" s="261"/>
      <c r="LSF125" s="261"/>
      <c r="LSG125" s="261"/>
      <c r="LSH125" s="273"/>
      <c r="LSI125" s="273"/>
      <c r="LSJ125"/>
      <c r="LSK125" s="110"/>
      <c r="LSL125" s="91"/>
      <c r="LSM125" s="261"/>
      <c r="LSN125" s="261"/>
      <c r="LSO125" s="261"/>
      <c r="LSP125" s="273"/>
      <c r="LSQ125" s="273"/>
      <c r="LSR125"/>
      <c r="LSS125" s="110"/>
      <c r="LST125" s="91"/>
      <c r="LSU125" s="261"/>
      <c r="LSV125" s="261"/>
      <c r="LSW125" s="261"/>
      <c r="LSX125" s="273"/>
      <c r="LSY125" s="273"/>
      <c r="LSZ125"/>
      <c r="LTA125" s="110"/>
      <c r="LTB125" s="91"/>
      <c r="LTC125" s="261"/>
      <c r="LTD125" s="261"/>
      <c r="LTE125" s="261"/>
      <c r="LTF125" s="273"/>
      <c r="LTG125" s="273"/>
      <c r="LTH125"/>
      <c r="LTI125" s="110"/>
      <c r="LTJ125" s="91"/>
      <c r="LTK125" s="261"/>
      <c r="LTL125" s="261"/>
      <c r="LTM125" s="261"/>
      <c r="LTN125" s="273"/>
      <c r="LTO125" s="273"/>
      <c r="LTP125"/>
      <c r="LTQ125" s="110"/>
      <c r="LTR125" s="91"/>
      <c r="LTS125" s="261"/>
      <c r="LTT125" s="261"/>
      <c r="LTU125" s="261"/>
      <c r="LTV125" s="273"/>
      <c r="LTW125" s="273"/>
      <c r="LTX125"/>
      <c r="LTY125" s="110"/>
      <c r="LTZ125" s="91"/>
      <c r="LUA125" s="261"/>
      <c r="LUB125" s="261"/>
      <c r="LUC125" s="261"/>
      <c r="LUD125" s="273"/>
      <c r="LUE125" s="273"/>
      <c r="LUF125"/>
      <c r="LUG125" s="110"/>
      <c r="LUH125" s="91"/>
      <c r="LUI125" s="261"/>
      <c r="LUJ125" s="261"/>
      <c r="LUK125" s="261"/>
      <c r="LUL125" s="273"/>
      <c r="LUM125" s="273"/>
      <c r="LUN125"/>
      <c r="LUO125" s="110"/>
      <c r="LUP125" s="91"/>
      <c r="LUQ125" s="261"/>
      <c r="LUR125" s="261"/>
      <c r="LUS125" s="261"/>
      <c r="LUT125" s="273"/>
      <c r="LUU125" s="273"/>
      <c r="LUV125"/>
      <c r="LUW125" s="110"/>
      <c r="LUX125" s="91"/>
      <c r="LUY125" s="261"/>
      <c r="LUZ125" s="261"/>
      <c r="LVA125" s="261"/>
      <c r="LVB125" s="273"/>
      <c r="LVC125" s="273"/>
      <c r="LVD125"/>
      <c r="LVE125" s="110"/>
      <c r="LVF125" s="91"/>
      <c r="LVG125" s="261"/>
      <c r="LVH125" s="261"/>
      <c r="LVI125" s="261"/>
      <c r="LVJ125" s="273"/>
      <c r="LVK125" s="273"/>
      <c r="LVL125"/>
      <c r="LVM125" s="110"/>
      <c r="LVN125" s="91"/>
      <c r="LVO125" s="261"/>
      <c r="LVP125" s="261"/>
      <c r="LVQ125" s="261"/>
      <c r="LVR125" s="273"/>
      <c r="LVS125" s="273"/>
      <c r="LVT125"/>
      <c r="LVU125" s="110"/>
      <c r="LVV125" s="91"/>
      <c r="LVW125" s="261"/>
      <c r="LVX125" s="261"/>
      <c r="LVY125" s="261"/>
      <c r="LVZ125" s="273"/>
      <c r="LWA125" s="273"/>
      <c r="LWB125"/>
      <c r="LWC125" s="110"/>
      <c r="LWD125" s="91"/>
      <c r="LWE125" s="261"/>
      <c r="LWF125" s="261"/>
      <c r="LWG125" s="261"/>
      <c r="LWH125" s="273"/>
      <c r="LWI125" s="273"/>
      <c r="LWJ125"/>
      <c r="LWK125" s="110"/>
      <c r="LWL125" s="91"/>
      <c r="LWM125" s="261"/>
      <c r="LWN125" s="261"/>
      <c r="LWO125" s="261"/>
      <c r="LWP125" s="273"/>
      <c r="LWQ125" s="273"/>
      <c r="LWR125"/>
      <c r="LWS125" s="110"/>
      <c r="LWT125" s="91"/>
      <c r="LWU125" s="261"/>
      <c r="LWV125" s="261"/>
      <c r="LWW125" s="261"/>
      <c r="LWX125" s="273"/>
      <c r="LWY125" s="273"/>
      <c r="LWZ125"/>
      <c r="LXA125" s="110"/>
      <c r="LXB125" s="91"/>
      <c r="LXC125" s="261"/>
      <c r="LXD125" s="261"/>
      <c r="LXE125" s="261"/>
      <c r="LXF125" s="273"/>
      <c r="LXG125" s="273"/>
      <c r="LXH125"/>
      <c r="LXI125" s="110"/>
      <c r="LXJ125" s="91"/>
      <c r="LXK125" s="261"/>
      <c r="LXL125" s="261"/>
      <c r="LXM125" s="261"/>
      <c r="LXN125" s="273"/>
      <c r="LXO125" s="273"/>
      <c r="LXP125"/>
      <c r="LXQ125" s="110"/>
      <c r="LXR125" s="91"/>
      <c r="LXS125" s="261"/>
      <c r="LXT125" s="261"/>
      <c r="LXU125" s="261"/>
      <c r="LXV125" s="273"/>
      <c r="LXW125" s="273"/>
      <c r="LXX125"/>
      <c r="LXY125" s="110"/>
      <c r="LXZ125" s="91"/>
      <c r="LYA125" s="261"/>
      <c r="LYB125" s="261"/>
      <c r="LYC125" s="261"/>
      <c r="LYD125" s="273"/>
      <c r="LYE125" s="273"/>
      <c r="LYF125"/>
      <c r="LYG125" s="110"/>
      <c r="LYH125" s="91"/>
      <c r="LYI125" s="261"/>
      <c r="LYJ125" s="261"/>
      <c r="LYK125" s="261"/>
      <c r="LYL125" s="273"/>
      <c r="LYM125" s="273"/>
      <c r="LYN125"/>
      <c r="LYO125" s="110"/>
      <c r="LYP125" s="91"/>
      <c r="LYQ125" s="261"/>
      <c r="LYR125" s="261"/>
      <c r="LYS125" s="261"/>
      <c r="LYT125" s="273"/>
      <c r="LYU125" s="273"/>
      <c r="LYV125"/>
      <c r="LYW125" s="110"/>
      <c r="LYX125" s="91"/>
      <c r="LYY125" s="261"/>
      <c r="LYZ125" s="261"/>
      <c r="LZA125" s="261"/>
      <c r="LZB125" s="273"/>
      <c r="LZC125" s="273"/>
      <c r="LZD125"/>
      <c r="LZE125" s="110"/>
      <c r="LZF125" s="91"/>
      <c r="LZG125" s="261"/>
      <c r="LZH125" s="261"/>
      <c r="LZI125" s="261"/>
      <c r="LZJ125" s="273"/>
      <c r="LZK125" s="273"/>
      <c r="LZL125"/>
      <c r="LZM125" s="110"/>
      <c r="LZN125" s="91"/>
      <c r="LZO125" s="261"/>
      <c r="LZP125" s="261"/>
      <c r="LZQ125" s="261"/>
      <c r="LZR125" s="273"/>
      <c r="LZS125" s="273"/>
      <c r="LZT125"/>
      <c r="LZU125" s="110"/>
      <c r="LZV125" s="91"/>
      <c r="LZW125" s="261"/>
      <c r="LZX125" s="261"/>
      <c r="LZY125" s="261"/>
      <c r="LZZ125" s="273"/>
      <c r="MAA125" s="273"/>
      <c r="MAB125"/>
      <c r="MAC125" s="110"/>
      <c r="MAD125" s="91"/>
      <c r="MAE125" s="261"/>
      <c r="MAF125" s="261"/>
      <c r="MAG125" s="261"/>
      <c r="MAH125" s="273"/>
      <c r="MAI125" s="273"/>
      <c r="MAJ125"/>
      <c r="MAK125" s="110"/>
      <c r="MAL125" s="91"/>
      <c r="MAM125" s="261"/>
      <c r="MAN125" s="261"/>
      <c r="MAO125" s="261"/>
      <c r="MAP125" s="273"/>
      <c r="MAQ125" s="273"/>
      <c r="MAR125"/>
      <c r="MAS125" s="110"/>
      <c r="MAT125" s="91"/>
      <c r="MAU125" s="261"/>
      <c r="MAV125" s="261"/>
      <c r="MAW125" s="261"/>
      <c r="MAX125" s="273"/>
      <c r="MAY125" s="273"/>
      <c r="MAZ125"/>
      <c r="MBA125" s="110"/>
      <c r="MBB125" s="91"/>
      <c r="MBC125" s="261"/>
      <c r="MBD125" s="261"/>
      <c r="MBE125" s="261"/>
      <c r="MBF125" s="273"/>
      <c r="MBG125" s="273"/>
      <c r="MBH125"/>
      <c r="MBI125" s="110"/>
      <c r="MBJ125" s="91"/>
      <c r="MBK125" s="261"/>
      <c r="MBL125" s="261"/>
      <c r="MBM125" s="261"/>
      <c r="MBN125" s="273"/>
      <c r="MBO125" s="273"/>
      <c r="MBP125"/>
      <c r="MBQ125" s="110"/>
      <c r="MBR125" s="91"/>
      <c r="MBS125" s="261"/>
      <c r="MBT125" s="261"/>
      <c r="MBU125" s="261"/>
      <c r="MBV125" s="273"/>
      <c r="MBW125" s="273"/>
      <c r="MBX125"/>
      <c r="MBY125" s="110"/>
      <c r="MBZ125" s="91"/>
      <c r="MCA125" s="261"/>
      <c r="MCB125" s="261"/>
      <c r="MCC125" s="261"/>
      <c r="MCD125" s="273"/>
      <c r="MCE125" s="273"/>
      <c r="MCF125"/>
      <c r="MCG125" s="110"/>
      <c r="MCH125" s="91"/>
      <c r="MCI125" s="261"/>
      <c r="MCJ125" s="261"/>
      <c r="MCK125" s="261"/>
      <c r="MCL125" s="273"/>
      <c r="MCM125" s="273"/>
      <c r="MCN125"/>
      <c r="MCO125" s="110"/>
      <c r="MCP125" s="91"/>
      <c r="MCQ125" s="261"/>
      <c r="MCR125" s="261"/>
      <c r="MCS125" s="261"/>
      <c r="MCT125" s="273"/>
      <c r="MCU125" s="273"/>
      <c r="MCV125"/>
      <c r="MCW125" s="110"/>
      <c r="MCX125" s="91"/>
      <c r="MCY125" s="261"/>
      <c r="MCZ125" s="261"/>
      <c r="MDA125" s="261"/>
      <c r="MDB125" s="273"/>
      <c r="MDC125" s="273"/>
      <c r="MDD125"/>
      <c r="MDE125" s="110"/>
      <c r="MDF125" s="91"/>
      <c r="MDG125" s="261"/>
      <c r="MDH125" s="261"/>
      <c r="MDI125" s="261"/>
      <c r="MDJ125" s="273"/>
      <c r="MDK125" s="273"/>
      <c r="MDL125"/>
      <c r="MDM125" s="110"/>
      <c r="MDN125" s="91"/>
      <c r="MDO125" s="261"/>
      <c r="MDP125" s="261"/>
      <c r="MDQ125" s="261"/>
      <c r="MDR125" s="273"/>
      <c r="MDS125" s="273"/>
      <c r="MDT125"/>
      <c r="MDU125" s="110"/>
      <c r="MDV125" s="91"/>
      <c r="MDW125" s="261"/>
      <c r="MDX125" s="261"/>
      <c r="MDY125" s="261"/>
      <c r="MDZ125" s="273"/>
      <c r="MEA125" s="273"/>
      <c r="MEB125"/>
      <c r="MEC125" s="110"/>
      <c r="MED125" s="91"/>
      <c r="MEE125" s="261"/>
      <c r="MEF125" s="261"/>
      <c r="MEG125" s="261"/>
      <c r="MEH125" s="273"/>
      <c r="MEI125" s="273"/>
      <c r="MEJ125"/>
      <c r="MEK125" s="110"/>
      <c r="MEL125" s="91"/>
      <c r="MEM125" s="261"/>
      <c r="MEN125" s="261"/>
      <c r="MEO125" s="261"/>
      <c r="MEP125" s="273"/>
      <c r="MEQ125" s="273"/>
      <c r="MER125"/>
      <c r="MES125" s="110"/>
      <c r="MET125" s="91"/>
      <c r="MEU125" s="261"/>
      <c r="MEV125" s="261"/>
      <c r="MEW125" s="261"/>
      <c r="MEX125" s="273"/>
      <c r="MEY125" s="273"/>
      <c r="MEZ125"/>
      <c r="MFA125" s="110"/>
      <c r="MFB125" s="91"/>
      <c r="MFC125" s="261"/>
      <c r="MFD125" s="261"/>
      <c r="MFE125" s="261"/>
      <c r="MFF125" s="273"/>
      <c r="MFG125" s="273"/>
      <c r="MFH125"/>
      <c r="MFI125" s="110"/>
      <c r="MFJ125" s="91"/>
      <c r="MFK125" s="261"/>
      <c r="MFL125" s="261"/>
      <c r="MFM125" s="261"/>
      <c r="MFN125" s="273"/>
      <c r="MFO125" s="273"/>
      <c r="MFP125"/>
      <c r="MFQ125" s="110"/>
      <c r="MFR125" s="91"/>
      <c r="MFS125" s="261"/>
      <c r="MFT125" s="261"/>
      <c r="MFU125" s="261"/>
      <c r="MFV125" s="273"/>
      <c r="MFW125" s="273"/>
      <c r="MFX125"/>
      <c r="MFY125" s="110"/>
      <c r="MFZ125" s="91"/>
      <c r="MGA125" s="261"/>
      <c r="MGB125" s="261"/>
      <c r="MGC125" s="261"/>
      <c r="MGD125" s="273"/>
      <c r="MGE125" s="273"/>
      <c r="MGF125"/>
      <c r="MGG125" s="110"/>
      <c r="MGH125" s="91"/>
      <c r="MGI125" s="261"/>
      <c r="MGJ125" s="261"/>
      <c r="MGK125" s="261"/>
      <c r="MGL125" s="273"/>
      <c r="MGM125" s="273"/>
      <c r="MGN125"/>
      <c r="MGO125" s="110"/>
      <c r="MGP125" s="91"/>
      <c r="MGQ125" s="261"/>
      <c r="MGR125" s="261"/>
      <c r="MGS125" s="261"/>
      <c r="MGT125" s="273"/>
      <c r="MGU125" s="273"/>
      <c r="MGV125"/>
      <c r="MGW125" s="110"/>
      <c r="MGX125" s="91"/>
      <c r="MGY125" s="261"/>
      <c r="MGZ125" s="261"/>
      <c r="MHA125" s="261"/>
      <c r="MHB125" s="273"/>
      <c r="MHC125" s="273"/>
      <c r="MHD125"/>
      <c r="MHE125" s="110"/>
      <c r="MHF125" s="91"/>
      <c r="MHG125" s="261"/>
      <c r="MHH125" s="261"/>
      <c r="MHI125" s="261"/>
      <c r="MHJ125" s="273"/>
      <c r="MHK125" s="273"/>
      <c r="MHL125"/>
      <c r="MHM125" s="110"/>
      <c r="MHN125" s="91"/>
      <c r="MHO125" s="261"/>
      <c r="MHP125" s="261"/>
      <c r="MHQ125" s="261"/>
      <c r="MHR125" s="273"/>
      <c r="MHS125" s="273"/>
      <c r="MHT125"/>
      <c r="MHU125" s="110"/>
      <c r="MHV125" s="91"/>
      <c r="MHW125" s="261"/>
      <c r="MHX125" s="261"/>
      <c r="MHY125" s="261"/>
      <c r="MHZ125" s="273"/>
      <c r="MIA125" s="273"/>
      <c r="MIB125"/>
      <c r="MIC125" s="110"/>
      <c r="MID125" s="91"/>
      <c r="MIE125" s="261"/>
      <c r="MIF125" s="261"/>
      <c r="MIG125" s="261"/>
      <c r="MIH125" s="273"/>
      <c r="MII125" s="273"/>
      <c r="MIJ125"/>
      <c r="MIK125" s="110"/>
      <c r="MIL125" s="91"/>
      <c r="MIM125" s="261"/>
      <c r="MIN125" s="261"/>
      <c r="MIO125" s="261"/>
      <c r="MIP125" s="273"/>
      <c r="MIQ125" s="273"/>
      <c r="MIR125"/>
      <c r="MIS125" s="110"/>
      <c r="MIT125" s="91"/>
      <c r="MIU125" s="261"/>
      <c r="MIV125" s="261"/>
      <c r="MIW125" s="261"/>
      <c r="MIX125" s="273"/>
      <c r="MIY125" s="273"/>
      <c r="MIZ125"/>
      <c r="MJA125" s="110"/>
      <c r="MJB125" s="91"/>
      <c r="MJC125" s="261"/>
      <c r="MJD125" s="261"/>
      <c r="MJE125" s="261"/>
      <c r="MJF125" s="273"/>
      <c r="MJG125" s="273"/>
      <c r="MJH125"/>
      <c r="MJI125" s="110"/>
      <c r="MJJ125" s="91"/>
      <c r="MJK125" s="261"/>
      <c r="MJL125" s="261"/>
      <c r="MJM125" s="261"/>
      <c r="MJN125" s="273"/>
      <c r="MJO125" s="273"/>
      <c r="MJP125"/>
      <c r="MJQ125" s="110"/>
      <c r="MJR125" s="91"/>
      <c r="MJS125" s="261"/>
      <c r="MJT125" s="261"/>
      <c r="MJU125" s="261"/>
      <c r="MJV125" s="273"/>
      <c r="MJW125" s="273"/>
      <c r="MJX125"/>
      <c r="MJY125" s="110"/>
      <c r="MJZ125" s="91"/>
      <c r="MKA125" s="261"/>
      <c r="MKB125" s="261"/>
      <c r="MKC125" s="261"/>
      <c r="MKD125" s="273"/>
      <c r="MKE125" s="273"/>
      <c r="MKF125"/>
      <c r="MKG125" s="110"/>
      <c r="MKH125" s="91"/>
      <c r="MKI125" s="261"/>
      <c r="MKJ125" s="261"/>
      <c r="MKK125" s="261"/>
      <c r="MKL125" s="273"/>
      <c r="MKM125" s="273"/>
      <c r="MKN125"/>
      <c r="MKO125" s="110"/>
      <c r="MKP125" s="91"/>
      <c r="MKQ125" s="261"/>
      <c r="MKR125" s="261"/>
      <c r="MKS125" s="261"/>
      <c r="MKT125" s="273"/>
      <c r="MKU125" s="273"/>
      <c r="MKV125"/>
      <c r="MKW125" s="110"/>
      <c r="MKX125" s="91"/>
      <c r="MKY125" s="261"/>
      <c r="MKZ125" s="261"/>
      <c r="MLA125" s="261"/>
      <c r="MLB125" s="273"/>
      <c r="MLC125" s="273"/>
      <c r="MLD125"/>
      <c r="MLE125" s="110"/>
      <c r="MLF125" s="91"/>
      <c r="MLG125" s="261"/>
      <c r="MLH125" s="261"/>
      <c r="MLI125" s="261"/>
      <c r="MLJ125" s="273"/>
      <c r="MLK125" s="273"/>
      <c r="MLL125"/>
      <c r="MLM125" s="110"/>
      <c r="MLN125" s="91"/>
      <c r="MLO125" s="261"/>
      <c r="MLP125" s="261"/>
      <c r="MLQ125" s="261"/>
      <c r="MLR125" s="273"/>
      <c r="MLS125" s="273"/>
      <c r="MLT125"/>
      <c r="MLU125" s="110"/>
      <c r="MLV125" s="91"/>
      <c r="MLW125" s="261"/>
      <c r="MLX125" s="261"/>
      <c r="MLY125" s="261"/>
      <c r="MLZ125" s="273"/>
      <c r="MMA125" s="273"/>
      <c r="MMB125"/>
      <c r="MMC125" s="110"/>
      <c r="MMD125" s="91"/>
      <c r="MME125" s="261"/>
      <c r="MMF125" s="261"/>
      <c r="MMG125" s="261"/>
      <c r="MMH125" s="273"/>
      <c r="MMI125" s="273"/>
      <c r="MMJ125"/>
      <c r="MMK125" s="110"/>
      <c r="MML125" s="91"/>
      <c r="MMM125" s="261"/>
      <c r="MMN125" s="261"/>
      <c r="MMO125" s="261"/>
      <c r="MMP125" s="273"/>
      <c r="MMQ125" s="273"/>
      <c r="MMR125"/>
      <c r="MMS125" s="110"/>
      <c r="MMT125" s="91"/>
      <c r="MMU125" s="261"/>
      <c r="MMV125" s="261"/>
      <c r="MMW125" s="261"/>
      <c r="MMX125" s="273"/>
      <c r="MMY125" s="273"/>
      <c r="MMZ125"/>
      <c r="MNA125" s="110"/>
      <c r="MNB125" s="91"/>
      <c r="MNC125" s="261"/>
      <c r="MND125" s="261"/>
      <c r="MNE125" s="261"/>
      <c r="MNF125" s="273"/>
      <c r="MNG125" s="273"/>
      <c r="MNH125"/>
      <c r="MNI125" s="110"/>
      <c r="MNJ125" s="91"/>
      <c r="MNK125" s="261"/>
      <c r="MNL125" s="261"/>
      <c r="MNM125" s="261"/>
      <c r="MNN125" s="273"/>
      <c r="MNO125" s="273"/>
      <c r="MNP125"/>
      <c r="MNQ125" s="110"/>
      <c r="MNR125" s="91"/>
      <c r="MNS125" s="261"/>
      <c r="MNT125" s="261"/>
      <c r="MNU125" s="261"/>
      <c r="MNV125" s="273"/>
      <c r="MNW125" s="273"/>
      <c r="MNX125"/>
      <c r="MNY125" s="110"/>
      <c r="MNZ125" s="91"/>
      <c r="MOA125" s="261"/>
      <c r="MOB125" s="261"/>
      <c r="MOC125" s="261"/>
      <c r="MOD125" s="273"/>
      <c r="MOE125" s="273"/>
      <c r="MOF125"/>
      <c r="MOG125" s="110"/>
      <c r="MOH125" s="91"/>
      <c r="MOI125" s="261"/>
      <c r="MOJ125" s="261"/>
      <c r="MOK125" s="261"/>
      <c r="MOL125" s="273"/>
      <c r="MOM125" s="273"/>
      <c r="MON125"/>
      <c r="MOO125" s="110"/>
      <c r="MOP125" s="91"/>
      <c r="MOQ125" s="261"/>
      <c r="MOR125" s="261"/>
      <c r="MOS125" s="261"/>
      <c r="MOT125" s="273"/>
      <c r="MOU125" s="273"/>
      <c r="MOV125"/>
      <c r="MOW125" s="110"/>
      <c r="MOX125" s="91"/>
      <c r="MOY125" s="261"/>
      <c r="MOZ125" s="261"/>
      <c r="MPA125" s="261"/>
      <c r="MPB125" s="273"/>
      <c r="MPC125" s="273"/>
      <c r="MPD125"/>
      <c r="MPE125" s="110"/>
      <c r="MPF125" s="91"/>
      <c r="MPG125" s="261"/>
      <c r="MPH125" s="261"/>
      <c r="MPI125" s="261"/>
      <c r="MPJ125" s="273"/>
      <c r="MPK125" s="273"/>
      <c r="MPL125"/>
      <c r="MPM125" s="110"/>
      <c r="MPN125" s="91"/>
      <c r="MPO125" s="261"/>
      <c r="MPP125" s="261"/>
      <c r="MPQ125" s="261"/>
      <c r="MPR125" s="273"/>
      <c r="MPS125" s="273"/>
      <c r="MPT125"/>
      <c r="MPU125" s="110"/>
      <c r="MPV125" s="91"/>
      <c r="MPW125" s="261"/>
      <c r="MPX125" s="261"/>
      <c r="MPY125" s="261"/>
      <c r="MPZ125" s="273"/>
      <c r="MQA125" s="273"/>
      <c r="MQB125"/>
      <c r="MQC125" s="110"/>
      <c r="MQD125" s="91"/>
      <c r="MQE125" s="261"/>
      <c r="MQF125" s="261"/>
      <c r="MQG125" s="261"/>
      <c r="MQH125" s="273"/>
      <c r="MQI125" s="273"/>
      <c r="MQJ125"/>
      <c r="MQK125" s="110"/>
      <c r="MQL125" s="91"/>
      <c r="MQM125" s="261"/>
      <c r="MQN125" s="261"/>
      <c r="MQO125" s="261"/>
      <c r="MQP125" s="273"/>
      <c r="MQQ125" s="273"/>
      <c r="MQR125"/>
      <c r="MQS125" s="110"/>
      <c r="MQT125" s="91"/>
      <c r="MQU125" s="261"/>
      <c r="MQV125" s="261"/>
      <c r="MQW125" s="261"/>
      <c r="MQX125" s="273"/>
      <c r="MQY125" s="273"/>
      <c r="MQZ125"/>
      <c r="MRA125" s="110"/>
      <c r="MRB125" s="91"/>
      <c r="MRC125" s="261"/>
      <c r="MRD125" s="261"/>
      <c r="MRE125" s="261"/>
      <c r="MRF125" s="273"/>
      <c r="MRG125" s="273"/>
      <c r="MRH125"/>
      <c r="MRI125" s="110"/>
      <c r="MRJ125" s="91"/>
      <c r="MRK125" s="261"/>
      <c r="MRL125" s="261"/>
      <c r="MRM125" s="261"/>
      <c r="MRN125" s="273"/>
      <c r="MRO125" s="273"/>
      <c r="MRP125"/>
      <c r="MRQ125" s="110"/>
      <c r="MRR125" s="91"/>
      <c r="MRS125" s="261"/>
      <c r="MRT125" s="261"/>
      <c r="MRU125" s="261"/>
      <c r="MRV125" s="273"/>
      <c r="MRW125" s="273"/>
      <c r="MRX125"/>
      <c r="MRY125" s="110"/>
      <c r="MRZ125" s="91"/>
      <c r="MSA125" s="261"/>
      <c r="MSB125" s="261"/>
      <c r="MSC125" s="261"/>
      <c r="MSD125" s="273"/>
      <c r="MSE125" s="273"/>
      <c r="MSF125"/>
      <c r="MSG125" s="110"/>
      <c r="MSH125" s="91"/>
      <c r="MSI125" s="261"/>
      <c r="MSJ125" s="261"/>
      <c r="MSK125" s="261"/>
      <c r="MSL125" s="273"/>
      <c r="MSM125" s="273"/>
      <c r="MSN125"/>
      <c r="MSO125" s="110"/>
      <c r="MSP125" s="91"/>
      <c r="MSQ125" s="261"/>
      <c r="MSR125" s="261"/>
      <c r="MSS125" s="261"/>
      <c r="MST125" s="273"/>
      <c r="MSU125" s="273"/>
      <c r="MSV125"/>
      <c r="MSW125" s="110"/>
      <c r="MSX125" s="91"/>
      <c r="MSY125" s="261"/>
      <c r="MSZ125" s="261"/>
      <c r="MTA125" s="261"/>
      <c r="MTB125" s="273"/>
      <c r="MTC125" s="273"/>
      <c r="MTD125"/>
      <c r="MTE125" s="110"/>
      <c r="MTF125" s="91"/>
      <c r="MTG125" s="261"/>
      <c r="MTH125" s="261"/>
      <c r="MTI125" s="261"/>
      <c r="MTJ125" s="273"/>
      <c r="MTK125" s="273"/>
      <c r="MTL125"/>
      <c r="MTM125" s="110"/>
      <c r="MTN125" s="91"/>
      <c r="MTO125" s="261"/>
      <c r="MTP125" s="261"/>
      <c r="MTQ125" s="261"/>
      <c r="MTR125" s="273"/>
      <c r="MTS125" s="273"/>
      <c r="MTT125"/>
      <c r="MTU125" s="110"/>
      <c r="MTV125" s="91"/>
      <c r="MTW125" s="261"/>
      <c r="MTX125" s="261"/>
      <c r="MTY125" s="261"/>
      <c r="MTZ125" s="273"/>
      <c r="MUA125" s="273"/>
      <c r="MUB125"/>
      <c r="MUC125" s="110"/>
      <c r="MUD125" s="91"/>
      <c r="MUE125" s="261"/>
      <c r="MUF125" s="261"/>
      <c r="MUG125" s="261"/>
      <c r="MUH125" s="273"/>
      <c r="MUI125" s="273"/>
      <c r="MUJ125"/>
      <c r="MUK125" s="110"/>
      <c r="MUL125" s="91"/>
      <c r="MUM125" s="261"/>
      <c r="MUN125" s="261"/>
      <c r="MUO125" s="261"/>
      <c r="MUP125" s="273"/>
      <c r="MUQ125" s="273"/>
      <c r="MUR125"/>
      <c r="MUS125" s="110"/>
      <c r="MUT125" s="91"/>
      <c r="MUU125" s="261"/>
      <c r="MUV125" s="261"/>
      <c r="MUW125" s="261"/>
      <c r="MUX125" s="273"/>
      <c r="MUY125" s="273"/>
      <c r="MUZ125"/>
      <c r="MVA125" s="110"/>
      <c r="MVB125" s="91"/>
      <c r="MVC125" s="261"/>
      <c r="MVD125" s="261"/>
      <c r="MVE125" s="261"/>
      <c r="MVF125" s="273"/>
      <c r="MVG125" s="273"/>
      <c r="MVH125"/>
      <c r="MVI125" s="110"/>
      <c r="MVJ125" s="91"/>
      <c r="MVK125" s="261"/>
      <c r="MVL125" s="261"/>
      <c r="MVM125" s="261"/>
      <c r="MVN125" s="273"/>
      <c r="MVO125" s="273"/>
      <c r="MVP125"/>
      <c r="MVQ125" s="110"/>
      <c r="MVR125" s="91"/>
      <c r="MVS125" s="261"/>
      <c r="MVT125" s="261"/>
      <c r="MVU125" s="261"/>
      <c r="MVV125" s="273"/>
      <c r="MVW125" s="273"/>
      <c r="MVX125"/>
      <c r="MVY125" s="110"/>
      <c r="MVZ125" s="91"/>
      <c r="MWA125" s="261"/>
      <c r="MWB125" s="261"/>
      <c r="MWC125" s="261"/>
      <c r="MWD125" s="273"/>
      <c r="MWE125" s="273"/>
      <c r="MWF125"/>
      <c r="MWG125" s="110"/>
      <c r="MWH125" s="91"/>
      <c r="MWI125" s="261"/>
      <c r="MWJ125" s="261"/>
      <c r="MWK125" s="261"/>
      <c r="MWL125" s="273"/>
      <c r="MWM125" s="273"/>
      <c r="MWN125"/>
      <c r="MWO125" s="110"/>
      <c r="MWP125" s="91"/>
      <c r="MWQ125" s="261"/>
      <c r="MWR125" s="261"/>
      <c r="MWS125" s="261"/>
      <c r="MWT125" s="273"/>
      <c r="MWU125" s="273"/>
      <c r="MWV125"/>
      <c r="MWW125" s="110"/>
      <c r="MWX125" s="91"/>
      <c r="MWY125" s="261"/>
      <c r="MWZ125" s="261"/>
      <c r="MXA125" s="261"/>
      <c r="MXB125" s="273"/>
      <c r="MXC125" s="273"/>
      <c r="MXD125"/>
      <c r="MXE125" s="110"/>
      <c r="MXF125" s="91"/>
      <c r="MXG125" s="261"/>
      <c r="MXH125" s="261"/>
      <c r="MXI125" s="261"/>
      <c r="MXJ125" s="273"/>
      <c r="MXK125" s="273"/>
      <c r="MXL125"/>
      <c r="MXM125" s="110"/>
      <c r="MXN125" s="91"/>
      <c r="MXO125" s="261"/>
      <c r="MXP125" s="261"/>
      <c r="MXQ125" s="261"/>
      <c r="MXR125" s="273"/>
      <c r="MXS125" s="273"/>
      <c r="MXT125"/>
      <c r="MXU125" s="110"/>
      <c r="MXV125" s="91"/>
      <c r="MXW125" s="261"/>
      <c r="MXX125" s="261"/>
      <c r="MXY125" s="261"/>
      <c r="MXZ125" s="273"/>
      <c r="MYA125" s="273"/>
      <c r="MYB125"/>
      <c r="MYC125" s="110"/>
      <c r="MYD125" s="91"/>
      <c r="MYE125" s="261"/>
      <c r="MYF125" s="261"/>
      <c r="MYG125" s="261"/>
      <c r="MYH125" s="273"/>
      <c r="MYI125" s="273"/>
      <c r="MYJ125"/>
      <c r="MYK125" s="110"/>
      <c r="MYL125" s="91"/>
      <c r="MYM125" s="261"/>
      <c r="MYN125" s="261"/>
      <c r="MYO125" s="261"/>
      <c r="MYP125" s="273"/>
      <c r="MYQ125" s="273"/>
      <c r="MYR125"/>
      <c r="MYS125" s="110"/>
      <c r="MYT125" s="91"/>
      <c r="MYU125" s="261"/>
      <c r="MYV125" s="261"/>
      <c r="MYW125" s="261"/>
      <c r="MYX125" s="273"/>
      <c r="MYY125" s="273"/>
      <c r="MYZ125"/>
      <c r="MZA125" s="110"/>
      <c r="MZB125" s="91"/>
      <c r="MZC125" s="261"/>
      <c r="MZD125" s="261"/>
      <c r="MZE125" s="261"/>
      <c r="MZF125" s="273"/>
      <c r="MZG125" s="273"/>
      <c r="MZH125"/>
      <c r="MZI125" s="110"/>
      <c r="MZJ125" s="91"/>
      <c r="MZK125" s="261"/>
      <c r="MZL125" s="261"/>
      <c r="MZM125" s="261"/>
      <c r="MZN125" s="273"/>
      <c r="MZO125" s="273"/>
      <c r="MZP125"/>
      <c r="MZQ125" s="110"/>
      <c r="MZR125" s="91"/>
      <c r="MZS125" s="261"/>
      <c r="MZT125" s="261"/>
      <c r="MZU125" s="261"/>
      <c r="MZV125" s="273"/>
      <c r="MZW125" s="273"/>
      <c r="MZX125"/>
      <c r="MZY125" s="110"/>
      <c r="MZZ125" s="91"/>
      <c r="NAA125" s="261"/>
      <c r="NAB125" s="261"/>
      <c r="NAC125" s="261"/>
      <c r="NAD125" s="273"/>
      <c r="NAE125" s="273"/>
      <c r="NAF125"/>
      <c r="NAG125" s="110"/>
      <c r="NAH125" s="91"/>
      <c r="NAI125" s="261"/>
      <c r="NAJ125" s="261"/>
      <c r="NAK125" s="261"/>
      <c r="NAL125" s="273"/>
      <c r="NAM125" s="273"/>
      <c r="NAN125"/>
      <c r="NAO125" s="110"/>
      <c r="NAP125" s="91"/>
      <c r="NAQ125" s="261"/>
      <c r="NAR125" s="261"/>
      <c r="NAS125" s="261"/>
      <c r="NAT125" s="273"/>
      <c r="NAU125" s="273"/>
      <c r="NAV125"/>
      <c r="NAW125" s="110"/>
      <c r="NAX125" s="91"/>
      <c r="NAY125" s="261"/>
      <c r="NAZ125" s="261"/>
      <c r="NBA125" s="261"/>
      <c r="NBB125" s="273"/>
      <c r="NBC125" s="273"/>
      <c r="NBD125"/>
      <c r="NBE125" s="110"/>
      <c r="NBF125" s="91"/>
      <c r="NBG125" s="261"/>
      <c r="NBH125" s="261"/>
      <c r="NBI125" s="261"/>
      <c r="NBJ125" s="273"/>
      <c r="NBK125" s="273"/>
      <c r="NBL125"/>
      <c r="NBM125" s="110"/>
      <c r="NBN125" s="91"/>
      <c r="NBO125" s="261"/>
      <c r="NBP125" s="261"/>
      <c r="NBQ125" s="261"/>
      <c r="NBR125" s="273"/>
      <c r="NBS125" s="273"/>
      <c r="NBT125"/>
      <c r="NBU125" s="110"/>
      <c r="NBV125" s="91"/>
      <c r="NBW125" s="261"/>
      <c r="NBX125" s="261"/>
      <c r="NBY125" s="261"/>
      <c r="NBZ125" s="273"/>
      <c r="NCA125" s="273"/>
      <c r="NCB125"/>
      <c r="NCC125" s="110"/>
      <c r="NCD125" s="91"/>
      <c r="NCE125" s="261"/>
      <c r="NCF125" s="261"/>
      <c r="NCG125" s="261"/>
      <c r="NCH125" s="273"/>
      <c r="NCI125" s="273"/>
      <c r="NCJ125"/>
      <c r="NCK125" s="110"/>
      <c r="NCL125" s="91"/>
      <c r="NCM125" s="261"/>
      <c r="NCN125" s="261"/>
      <c r="NCO125" s="261"/>
      <c r="NCP125" s="273"/>
      <c r="NCQ125" s="273"/>
      <c r="NCR125"/>
      <c r="NCS125" s="110"/>
      <c r="NCT125" s="91"/>
      <c r="NCU125" s="261"/>
      <c r="NCV125" s="261"/>
      <c r="NCW125" s="261"/>
      <c r="NCX125" s="273"/>
      <c r="NCY125" s="273"/>
      <c r="NCZ125"/>
      <c r="NDA125" s="110"/>
      <c r="NDB125" s="91"/>
      <c r="NDC125" s="261"/>
      <c r="NDD125" s="261"/>
      <c r="NDE125" s="261"/>
      <c r="NDF125" s="273"/>
      <c r="NDG125" s="273"/>
      <c r="NDH125"/>
      <c r="NDI125" s="110"/>
      <c r="NDJ125" s="91"/>
      <c r="NDK125" s="261"/>
      <c r="NDL125" s="261"/>
      <c r="NDM125" s="261"/>
      <c r="NDN125" s="273"/>
      <c r="NDO125" s="273"/>
      <c r="NDP125"/>
      <c r="NDQ125" s="110"/>
      <c r="NDR125" s="91"/>
      <c r="NDS125" s="261"/>
      <c r="NDT125" s="261"/>
      <c r="NDU125" s="261"/>
      <c r="NDV125" s="273"/>
      <c r="NDW125" s="273"/>
      <c r="NDX125"/>
      <c r="NDY125" s="110"/>
      <c r="NDZ125" s="91"/>
      <c r="NEA125" s="261"/>
      <c r="NEB125" s="261"/>
      <c r="NEC125" s="261"/>
      <c r="NED125" s="273"/>
      <c r="NEE125" s="273"/>
      <c r="NEF125"/>
      <c r="NEG125" s="110"/>
      <c r="NEH125" s="91"/>
      <c r="NEI125" s="261"/>
      <c r="NEJ125" s="261"/>
      <c r="NEK125" s="261"/>
      <c r="NEL125" s="273"/>
      <c r="NEM125" s="273"/>
      <c r="NEN125"/>
      <c r="NEO125" s="110"/>
      <c r="NEP125" s="91"/>
      <c r="NEQ125" s="261"/>
      <c r="NER125" s="261"/>
      <c r="NES125" s="261"/>
      <c r="NET125" s="273"/>
      <c r="NEU125" s="273"/>
      <c r="NEV125"/>
      <c r="NEW125" s="110"/>
      <c r="NEX125" s="91"/>
      <c r="NEY125" s="261"/>
      <c r="NEZ125" s="261"/>
      <c r="NFA125" s="261"/>
      <c r="NFB125" s="273"/>
      <c r="NFC125" s="273"/>
      <c r="NFD125"/>
      <c r="NFE125" s="110"/>
      <c r="NFF125" s="91"/>
      <c r="NFG125" s="261"/>
      <c r="NFH125" s="261"/>
      <c r="NFI125" s="261"/>
      <c r="NFJ125" s="273"/>
      <c r="NFK125" s="273"/>
      <c r="NFL125"/>
      <c r="NFM125" s="110"/>
      <c r="NFN125" s="91"/>
      <c r="NFO125" s="261"/>
      <c r="NFP125" s="261"/>
      <c r="NFQ125" s="261"/>
      <c r="NFR125" s="273"/>
      <c r="NFS125" s="273"/>
      <c r="NFT125"/>
      <c r="NFU125" s="110"/>
      <c r="NFV125" s="91"/>
      <c r="NFW125" s="261"/>
      <c r="NFX125" s="261"/>
      <c r="NFY125" s="261"/>
      <c r="NFZ125" s="273"/>
      <c r="NGA125" s="273"/>
      <c r="NGB125"/>
      <c r="NGC125" s="110"/>
      <c r="NGD125" s="91"/>
      <c r="NGE125" s="261"/>
      <c r="NGF125" s="261"/>
      <c r="NGG125" s="261"/>
      <c r="NGH125" s="273"/>
      <c r="NGI125" s="273"/>
      <c r="NGJ125"/>
      <c r="NGK125" s="110"/>
      <c r="NGL125" s="91"/>
      <c r="NGM125" s="261"/>
      <c r="NGN125" s="261"/>
      <c r="NGO125" s="261"/>
      <c r="NGP125" s="273"/>
      <c r="NGQ125" s="273"/>
      <c r="NGR125"/>
      <c r="NGS125" s="110"/>
      <c r="NGT125" s="91"/>
      <c r="NGU125" s="261"/>
      <c r="NGV125" s="261"/>
      <c r="NGW125" s="261"/>
      <c r="NGX125" s="273"/>
      <c r="NGY125" s="273"/>
      <c r="NGZ125"/>
      <c r="NHA125" s="110"/>
      <c r="NHB125" s="91"/>
      <c r="NHC125" s="261"/>
      <c r="NHD125" s="261"/>
      <c r="NHE125" s="261"/>
      <c r="NHF125" s="273"/>
      <c r="NHG125" s="273"/>
      <c r="NHH125"/>
      <c r="NHI125" s="110"/>
      <c r="NHJ125" s="91"/>
      <c r="NHK125" s="261"/>
      <c r="NHL125" s="261"/>
      <c r="NHM125" s="261"/>
      <c r="NHN125" s="273"/>
      <c r="NHO125" s="273"/>
      <c r="NHP125"/>
      <c r="NHQ125" s="110"/>
      <c r="NHR125" s="91"/>
      <c r="NHS125" s="261"/>
      <c r="NHT125" s="261"/>
      <c r="NHU125" s="261"/>
      <c r="NHV125" s="273"/>
      <c r="NHW125" s="273"/>
      <c r="NHX125"/>
      <c r="NHY125" s="110"/>
      <c r="NHZ125" s="91"/>
      <c r="NIA125" s="261"/>
      <c r="NIB125" s="261"/>
      <c r="NIC125" s="261"/>
      <c r="NID125" s="273"/>
      <c r="NIE125" s="273"/>
      <c r="NIF125"/>
      <c r="NIG125" s="110"/>
      <c r="NIH125" s="91"/>
      <c r="NII125" s="261"/>
      <c r="NIJ125" s="261"/>
      <c r="NIK125" s="261"/>
      <c r="NIL125" s="273"/>
      <c r="NIM125" s="273"/>
      <c r="NIN125"/>
      <c r="NIO125" s="110"/>
      <c r="NIP125" s="91"/>
      <c r="NIQ125" s="261"/>
      <c r="NIR125" s="261"/>
      <c r="NIS125" s="261"/>
      <c r="NIT125" s="273"/>
      <c r="NIU125" s="273"/>
      <c r="NIV125"/>
      <c r="NIW125" s="110"/>
      <c r="NIX125" s="91"/>
      <c r="NIY125" s="261"/>
      <c r="NIZ125" s="261"/>
      <c r="NJA125" s="261"/>
      <c r="NJB125" s="273"/>
      <c r="NJC125" s="273"/>
      <c r="NJD125"/>
      <c r="NJE125" s="110"/>
      <c r="NJF125" s="91"/>
      <c r="NJG125" s="261"/>
      <c r="NJH125" s="261"/>
      <c r="NJI125" s="261"/>
      <c r="NJJ125" s="273"/>
      <c r="NJK125" s="273"/>
      <c r="NJL125"/>
      <c r="NJM125" s="110"/>
      <c r="NJN125" s="91"/>
      <c r="NJO125" s="261"/>
      <c r="NJP125" s="261"/>
      <c r="NJQ125" s="261"/>
      <c r="NJR125" s="273"/>
      <c r="NJS125" s="273"/>
      <c r="NJT125"/>
      <c r="NJU125" s="110"/>
      <c r="NJV125" s="91"/>
      <c r="NJW125" s="261"/>
      <c r="NJX125" s="261"/>
      <c r="NJY125" s="261"/>
      <c r="NJZ125" s="273"/>
      <c r="NKA125" s="273"/>
      <c r="NKB125"/>
      <c r="NKC125" s="110"/>
      <c r="NKD125" s="91"/>
      <c r="NKE125" s="261"/>
      <c r="NKF125" s="261"/>
      <c r="NKG125" s="261"/>
      <c r="NKH125" s="273"/>
      <c r="NKI125" s="273"/>
      <c r="NKJ125"/>
      <c r="NKK125" s="110"/>
      <c r="NKL125" s="91"/>
      <c r="NKM125" s="261"/>
      <c r="NKN125" s="261"/>
      <c r="NKO125" s="261"/>
      <c r="NKP125" s="273"/>
      <c r="NKQ125" s="273"/>
      <c r="NKR125"/>
      <c r="NKS125" s="110"/>
      <c r="NKT125" s="91"/>
      <c r="NKU125" s="261"/>
      <c r="NKV125" s="261"/>
      <c r="NKW125" s="261"/>
      <c r="NKX125" s="273"/>
      <c r="NKY125" s="273"/>
      <c r="NKZ125"/>
      <c r="NLA125" s="110"/>
      <c r="NLB125" s="91"/>
      <c r="NLC125" s="261"/>
      <c r="NLD125" s="261"/>
      <c r="NLE125" s="261"/>
      <c r="NLF125" s="273"/>
      <c r="NLG125" s="273"/>
      <c r="NLH125"/>
      <c r="NLI125" s="110"/>
      <c r="NLJ125" s="91"/>
      <c r="NLK125" s="261"/>
      <c r="NLL125" s="261"/>
      <c r="NLM125" s="261"/>
      <c r="NLN125" s="273"/>
      <c r="NLO125" s="273"/>
      <c r="NLP125"/>
      <c r="NLQ125" s="110"/>
      <c r="NLR125" s="91"/>
      <c r="NLS125" s="261"/>
      <c r="NLT125" s="261"/>
      <c r="NLU125" s="261"/>
      <c r="NLV125" s="273"/>
      <c r="NLW125" s="273"/>
      <c r="NLX125"/>
      <c r="NLY125" s="110"/>
      <c r="NLZ125" s="91"/>
      <c r="NMA125" s="261"/>
      <c r="NMB125" s="261"/>
      <c r="NMC125" s="261"/>
      <c r="NMD125" s="273"/>
      <c r="NME125" s="273"/>
      <c r="NMF125"/>
      <c r="NMG125" s="110"/>
      <c r="NMH125" s="91"/>
      <c r="NMI125" s="261"/>
      <c r="NMJ125" s="261"/>
      <c r="NMK125" s="261"/>
      <c r="NML125" s="273"/>
      <c r="NMM125" s="273"/>
      <c r="NMN125"/>
      <c r="NMO125" s="110"/>
      <c r="NMP125" s="91"/>
      <c r="NMQ125" s="261"/>
      <c r="NMR125" s="261"/>
      <c r="NMS125" s="261"/>
      <c r="NMT125" s="273"/>
      <c r="NMU125" s="273"/>
      <c r="NMV125"/>
      <c r="NMW125" s="110"/>
      <c r="NMX125" s="91"/>
      <c r="NMY125" s="261"/>
      <c r="NMZ125" s="261"/>
      <c r="NNA125" s="261"/>
      <c r="NNB125" s="273"/>
      <c r="NNC125" s="273"/>
      <c r="NND125"/>
      <c r="NNE125" s="110"/>
      <c r="NNF125" s="91"/>
      <c r="NNG125" s="261"/>
      <c r="NNH125" s="261"/>
      <c r="NNI125" s="261"/>
      <c r="NNJ125" s="273"/>
      <c r="NNK125" s="273"/>
      <c r="NNL125"/>
      <c r="NNM125" s="110"/>
      <c r="NNN125" s="91"/>
      <c r="NNO125" s="261"/>
      <c r="NNP125" s="261"/>
      <c r="NNQ125" s="261"/>
      <c r="NNR125" s="273"/>
      <c r="NNS125" s="273"/>
      <c r="NNT125"/>
      <c r="NNU125" s="110"/>
      <c r="NNV125" s="91"/>
      <c r="NNW125" s="261"/>
      <c r="NNX125" s="261"/>
      <c r="NNY125" s="261"/>
      <c r="NNZ125" s="273"/>
      <c r="NOA125" s="273"/>
      <c r="NOB125"/>
      <c r="NOC125" s="110"/>
      <c r="NOD125" s="91"/>
      <c r="NOE125" s="261"/>
      <c r="NOF125" s="261"/>
      <c r="NOG125" s="261"/>
      <c r="NOH125" s="273"/>
      <c r="NOI125" s="273"/>
      <c r="NOJ125"/>
      <c r="NOK125" s="110"/>
      <c r="NOL125" s="91"/>
      <c r="NOM125" s="261"/>
      <c r="NON125" s="261"/>
      <c r="NOO125" s="261"/>
      <c r="NOP125" s="273"/>
      <c r="NOQ125" s="273"/>
      <c r="NOR125"/>
      <c r="NOS125" s="110"/>
      <c r="NOT125" s="91"/>
      <c r="NOU125" s="261"/>
      <c r="NOV125" s="261"/>
      <c r="NOW125" s="261"/>
      <c r="NOX125" s="273"/>
      <c r="NOY125" s="273"/>
      <c r="NOZ125"/>
      <c r="NPA125" s="110"/>
      <c r="NPB125" s="91"/>
      <c r="NPC125" s="261"/>
      <c r="NPD125" s="261"/>
      <c r="NPE125" s="261"/>
      <c r="NPF125" s="273"/>
      <c r="NPG125" s="273"/>
      <c r="NPH125"/>
      <c r="NPI125" s="110"/>
      <c r="NPJ125" s="91"/>
      <c r="NPK125" s="261"/>
      <c r="NPL125" s="261"/>
      <c r="NPM125" s="261"/>
      <c r="NPN125" s="273"/>
      <c r="NPO125" s="273"/>
      <c r="NPP125"/>
      <c r="NPQ125" s="110"/>
      <c r="NPR125" s="91"/>
      <c r="NPS125" s="261"/>
      <c r="NPT125" s="261"/>
      <c r="NPU125" s="261"/>
      <c r="NPV125" s="273"/>
      <c r="NPW125" s="273"/>
      <c r="NPX125"/>
      <c r="NPY125" s="110"/>
      <c r="NPZ125" s="91"/>
      <c r="NQA125" s="261"/>
      <c r="NQB125" s="261"/>
      <c r="NQC125" s="261"/>
      <c r="NQD125" s="273"/>
      <c r="NQE125" s="273"/>
      <c r="NQF125"/>
      <c r="NQG125" s="110"/>
      <c r="NQH125" s="91"/>
      <c r="NQI125" s="261"/>
      <c r="NQJ125" s="261"/>
      <c r="NQK125" s="261"/>
      <c r="NQL125" s="273"/>
      <c r="NQM125" s="273"/>
      <c r="NQN125"/>
      <c r="NQO125" s="110"/>
      <c r="NQP125" s="91"/>
      <c r="NQQ125" s="261"/>
      <c r="NQR125" s="261"/>
      <c r="NQS125" s="261"/>
      <c r="NQT125" s="273"/>
      <c r="NQU125" s="273"/>
      <c r="NQV125"/>
      <c r="NQW125" s="110"/>
      <c r="NQX125" s="91"/>
      <c r="NQY125" s="261"/>
      <c r="NQZ125" s="261"/>
      <c r="NRA125" s="261"/>
      <c r="NRB125" s="273"/>
      <c r="NRC125" s="273"/>
      <c r="NRD125"/>
      <c r="NRE125" s="110"/>
      <c r="NRF125" s="91"/>
      <c r="NRG125" s="261"/>
      <c r="NRH125" s="261"/>
      <c r="NRI125" s="261"/>
      <c r="NRJ125" s="273"/>
      <c r="NRK125" s="273"/>
      <c r="NRL125"/>
      <c r="NRM125" s="110"/>
      <c r="NRN125" s="91"/>
      <c r="NRO125" s="261"/>
      <c r="NRP125" s="261"/>
      <c r="NRQ125" s="261"/>
      <c r="NRR125" s="273"/>
      <c r="NRS125" s="273"/>
      <c r="NRT125"/>
      <c r="NRU125" s="110"/>
      <c r="NRV125" s="91"/>
      <c r="NRW125" s="261"/>
      <c r="NRX125" s="261"/>
      <c r="NRY125" s="261"/>
      <c r="NRZ125" s="273"/>
      <c r="NSA125" s="273"/>
      <c r="NSB125"/>
      <c r="NSC125" s="110"/>
      <c r="NSD125" s="91"/>
      <c r="NSE125" s="261"/>
      <c r="NSF125" s="261"/>
      <c r="NSG125" s="261"/>
      <c r="NSH125" s="273"/>
      <c r="NSI125" s="273"/>
      <c r="NSJ125"/>
      <c r="NSK125" s="110"/>
      <c r="NSL125" s="91"/>
      <c r="NSM125" s="261"/>
      <c r="NSN125" s="261"/>
      <c r="NSO125" s="261"/>
      <c r="NSP125" s="273"/>
      <c r="NSQ125" s="273"/>
      <c r="NSR125"/>
      <c r="NSS125" s="110"/>
      <c r="NST125" s="91"/>
      <c r="NSU125" s="261"/>
      <c r="NSV125" s="261"/>
      <c r="NSW125" s="261"/>
      <c r="NSX125" s="273"/>
      <c r="NSY125" s="273"/>
      <c r="NSZ125"/>
      <c r="NTA125" s="110"/>
      <c r="NTB125" s="91"/>
      <c r="NTC125" s="261"/>
      <c r="NTD125" s="261"/>
      <c r="NTE125" s="261"/>
      <c r="NTF125" s="273"/>
      <c r="NTG125" s="273"/>
      <c r="NTH125"/>
      <c r="NTI125" s="110"/>
      <c r="NTJ125" s="91"/>
      <c r="NTK125" s="261"/>
      <c r="NTL125" s="261"/>
      <c r="NTM125" s="261"/>
      <c r="NTN125" s="273"/>
      <c r="NTO125" s="273"/>
      <c r="NTP125"/>
      <c r="NTQ125" s="110"/>
      <c r="NTR125" s="91"/>
      <c r="NTS125" s="261"/>
      <c r="NTT125" s="261"/>
      <c r="NTU125" s="261"/>
      <c r="NTV125" s="273"/>
      <c r="NTW125" s="273"/>
      <c r="NTX125"/>
      <c r="NTY125" s="110"/>
      <c r="NTZ125" s="91"/>
      <c r="NUA125" s="261"/>
      <c r="NUB125" s="261"/>
      <c r="NUC125" s="261"/>
      <c r="NUD125" s="273"/>
      <c r="NUE125" s="273"/>
      <c r="NUF125"/>
      <c r="NUG125" s="110"/>
      <c r="NUH125" s="91"/>
      <c r="NUI125" s="261"/>
      <c r="NUJ125" s="261"/>
      <c r="NUK125" s="261"/>
      <c r="NUL125" s="273"/>
      <c r="NUM125" s="273"/>
      <c r="NUN125"/>
      <c r="NUO125" s="110"/>
      <c r="NUP125" s="91"/>
      <c r="NUQ125" s="261"/>
      <c r="NUR125" s="261"/>
      <c r="NUS125" s="261"/>
      <c r="NUT125" s="273"/>
      <c r="NUU125" s="273"/>
      <c r="NUV125"/>
      <c r="NUW125" s="110"/>
      <c r="NUX125" s="91"/>
      <c r="NUY125" s="261"/>
      <c r="NUZ125" s="261"/>
      <c r="NVA125" s="261"/>
      <c r="NVB125" s="273"/>
      <c r="NVC125" s="273"/>
      <c r="NVD125"/>
      <c r="NVE125" s="110"/>
      <c r="NVF125" s="91"/>
      <c r="NVG125" s="261"/>
      <c r="NVH125" s="261"/>
      <c r="NVI125" s="261"/>
      <c r="NVJ125" s="273"/>
      <c r="NVK125" s="273"/>
      <c r="NVL125"/>
      <c r="NVM125" s="110"/>
      <c r="NVN125" s="91"/>
      <c r="NVO125" s="261"/>
      <c r="NVP125" s="261"/>
      <c r="NVQ125" s="261"/>
      <c r="NVR125" s="273"/>
      <c r="NVS125" s="273"/>
      <c r="NVT125"/>
      <c r="NVU125" s="110"/>
      <c r="NVV125" s="91"/>
      <c r="NVW125" s="261"/>
      <c r="NVX125" s="261"/>
      <c r="NVY125" s="261"/>
      <c r="NVZ125" s="273"/>
      <c r="NWA125" s="273"/>
      <c r="NWB125"/>
      <c r="NWC125" s="110"/>
      <c r="NWD125" s="91"/>
      <c r="NWE125" s="261"/>
      <c r="NWF125" s="261"/>
      <c r="NWG125" s="261"/>
      <c r="NWH125" s="273"/>
      <c r="NWI125" s="273"/>
      <c r="NWJ125"/>
      <c r="NWK125" s="110"/>
      <c r="NWL125" s="91"/>
      <c r="NWM125" s="261"/>
      <c r="NWN125" s="261"/>
      <c r="NWO125" s="261"/>
      <c r="NWP125" s="273"/>
      <c r="NWQ125" s="273"/>
      <c r="NWR125"/>
      <c r="NWS125" s="110"/>
      <c r="NWT125" s="91"/>
      <c r="NWU125" s="261"/>
      <c r="NWV125" s="261"/>
      <c r="NWW125" s="261"/>
      <c r="NWX125" s="273"/>
      <c r="NWY125" s="273"/>
      <c r="NWZ125"/>
      <c r="NXA125" s="110"/>
      <c r="NXB125" s="91"/>
      <c r="NXC125" s="261"/>
      <c r="NXD125" s="261"/>
      <c r="NXE125" s="261"/>
      <c r="NXF125" s="273"/>
      <c r="NXG125" s="273"/>
      <c r="NXH125"/>
      <c r="NXI125" s="110"/>
      <c r="NXJ125" s="91"/>
      <c r="NXK125" s="261"/>
      <c r="NXL125" s="261"/>
      <c r="NXM125" s="261"/>
      <c r="NXN125" s="273"/>
      <c r="NXO125" s="273"/>
      <c r="NXP125"/>
      <c r="NXQ125" s="110"/>
      <c r="NXR125" s="91"/>
      <c r="NXS125" s="261"/>
      <c r="NXT125" s="261"/>
      <c r="NXU125" s="261"/>
      <c r="NXV125" s="273"/>
      <c r="NXW125" s="273"/>
      <c r="NXX125"/>
      <c r="NXY125" s="110"/>
      <c r="NXZ125" s="91"/>
      <c r="NYA125" s="261"/>
      <c r="NYB125" s="261"/>
      <c r="NYC125" s="261"/>
      <c r="NYD125" s="273"/>
      <c r="NYE125" s="273"/>
      <c r="NYF125"/>
      <c r="NYG125" s="110"/>
      <c r="NYH125" s="91"/>
      <c r="NYI125" s="261"/>
      <c r="NYJ125" s="261"/>
      <c r="NYK125" s="261"/>
      <c r="NYL125" s="273"/>
      <c r="NYM125" s="273"/>
      <c r="NYN125"/>
      <c r="NYO125" s="110"/>
      <c r="NYP125" s="91"/>
      <c r="NYQ125" s="261"/>
      <c r="NYR125" s="261"/>
      <c r="NYS125" s="261"/>
      <c r="NYT125" s="273"/>
      <c r="NYU125" s="273"/>
      <c r="NYV125"/>
      <c r="NYW125" s="110"/>
      <c r="NYX125" s="91"/>
      <c r="NYY125" s="261"/>
      <c r="NYZ125" s="261"/>
      <c r="NZA125" s="261"/>
      <c r="NZB125" s="273"/>
      <c r="NZC125" s="273"/>
      <c r="NZD125"/>
      <c r="NZE125" s="110"/>
      <c r="NZF125" s="91"/>
      <c r="NZG125" s="261"/>
      <c r="NZH125" s="261"/>
      <c r="NZI125" s="261"/>
      <c r="NZJ125" s="273"/>
      <c r="NZK125" s="273"/>
      <c r="NZL125"/>
      <c r="NZM125" s="110"/>
      <c r="NZN125" s="91"/>
      <c r="NZO125" s="261"/>
      <c r="NZP125" s="261"/>
      <c r="NZQ125" s="261"/>
      <c r="NZR125" s="273"/>
      <c r="NZS125" s="273"/>
      <c r="NZT125"/>
      <c r="NZU125" s="110"/>
      <c r="NZV125" s="91"/>
      <c r="NZW125" s="261"/>
      <c r="NZX125" s="261"/>
      <c r="NZY125" s="261"/>
      <c r="NZZ125" s="273"/>
      <c r="OAA125" s="273"/>
      <c r="OAB125"/>
      <c r="OAC125" s="110"/>
      <c r="OAD125" s="91"/>
      <c r="OAE125" s="261"/>
      <c r="OAF125" s="261"/>
      <c r="OAG125" s="261"/>
      <c r="OAH125" s="273"/>
      <c r="OAI125" s="273"/>
      <c r="OAJ125"/>
      <c r="OAK125" s="110"/>
      <c r="OAL125" s="91"/>
      <c r="OAM125" s="261"/>
      <c r="OAN125" s="261"/>
      <c r="OAO125" s="261"/>
      <c r="OAP125" s="273"/>
      <c r="OAQ125" s="273"/>
      <c r="OAR125"/>
      <c r="OAS125" s="110"/>
      <c r="OAT125" s="91"/>
      <c r="OAU125" s="261"/>
      <c r="OAV125" s="261"/>
      <c r="OAW125" s="261"/>
      <c r="OAX125" s="273"/>
      <c r="OAY125" s="273"/>
      <c r="OAZ125"/>
      <c r="OBA125" s="110"/>
      <c r="OBB125" s="91"/>
      <c r="OBC125" s="261"/>
      <c r="OBD125" s="261"/>
      <c r="OBE125" s="261"/>
      <c r="OBF125" s="273"/>
      <c r="OBG125" s="273"/>
      <c r="OBH125"/>
      <c r="OBI125" s="110"/>
      <c r="OBJ125" s="91"/>
      <c r="OBK125" s="261"/>
      <c r="OBL125" s="261"/>
      <c r="OBM125" s="261"/>
      <c r="OBN125" s="273"/>
      <c r="OBO125" s="273"/>
      <c r="OBP125"/>
      <c r="OBQ125" s="110"/>
      <c r="OBR125" s="91"/>
      <c r="OBS125" s="261"/>
      <c r="OBT125" s="261"/>
      <c r="OBU125" s="261"/>
      <c r="OBV125" s="273"/>
      <c r="OBW125" s="273"/>
      <c r="OBX125"/>
      <c r="OBY125" s="110"/>
      <c r="OBZ125" s="91"/>
      <c r="OCA125" s="261"/>
      <c r="OCB125" s="261"/>
      <c r="OCC125" s="261"/>
      <c r="OCD125" s="273"/>
      <c r="OCE125" s="273"/>
      <c r="OCF125"/>
      <c r="OCG125" s="110"/>
      <c r="OCH125" s="91"/>
      <c r="OCI125" s="261"/>
      <c r="OCJ125" s="261"/>
      <c r="OCK125" s="261"/>
      <c r="OCL125" s="273"/>
      <c r="OCM125" s="273"/>
      <c r="OCN125"/>
      <c r="OCO125" s="110"/>
      <c r="OCP125" s="91"/>
      <c r="OCQ125" s="261"/>
      <c r="OCR125" s="261"/>
      <c r="OCS125" s="261"/>
      <c r="OCT125" s="273"/>
      <c r="OCU125" s="273"/>
      <c r="OCV125"/>
      <c r="OCW125" s="110"/>
      <c r="OCX125" s="91"/>
      <c r="OCY125" s="261"/>
      <c r="OCZ125" s="261"/>
      <c r="ODA125" s="261"/>
      <c r="ODB125" s="273"/>
      <c r="ODC125" s="273"/>
      <c r="ODD125"/>
      <c r="ODE125" s="110"/>
      <c r="ODF125" s="91"/>
      <c r="ODG125" s="261"/>
      <c r="ODH125" s="261"/>
      <c r="ODI125" s="261"/>
      <c r="ODJ125" s="273"/>
      <c r="ODK125" s="273"/>
      <c r="ODL125"/>
      <c r="ODM125" s="110"/>
      <c r="ODN125" s="91"/>
      <c r="ODO125" s="261"/>
      <c r="ODP125" s="261"/>
      <c r="ODQ125" s="261"/>
      <c r="ODR125" s="273"/>
      <c r="ODS125" s="273"/>
      <c r="ODT125"/>
      <c r="ODU125" s="110"/>
      <c r="ODV125" s="91"/>
      <c r="ODW125" s="261"/>
      <c r="ODX125" s="261"/>
      <c r="ODY125" s="261"/>
      <c r="ODZ125" s="273"/>
      <c r="OEA125" s="273"/>
      <c r="OEB125"/>
      <c r="OEC125" s="110"/>
      <c r="OED125" s="91"/>
      <c r="OEE125" s="261"/>
      <c r="OEF125" s="261"/>
      <c r="OEG125" s="261"/>
      <c r="OEH125" s="273"/>
      <c r="OEI125" s="273"/>
      <c r="OEJ125"/>
      <c r="OEK125" s="110"/>
      <c r="OEL125" s="91"/>
      <c r="OEM125" s="261"/>
      <c r="OEN125" s="261"/>
      <c r="OEO125" s="261"/>
      <c r="OEP125" s="273"/>
      <c r="OEQ125" s="273"/>
      <c r="OER125"/>
      <c r="OES125" s="110"/>
      <c r="OET125" s="91"/>
      <c r="OEU125" s="261"/>
      <c r="OEV125" s="261"/>
      <c r="OEW125" s="261"/>
      <c r="OEX125" s="273"/>
      <c r="OEY125" s="273"/>
      <c r="OEZ125"/>
      <c r="OFA125" s="110"/>
      <c r="OFB125" s="91"/>
      <c r="OFC125" s="261"/>
      <c r="OFD125" s="261"/>
      <c r="OFE125" s="261"/>
      <c r="OFF125" s="273"/>
      <c r="OFG125" s="273"/>
      <c r="OFH125"/>
      <c r="OFI125" s="110"/>
      <c r="OFJ125" s="91"/>
      <c r="OFK125" s="261"/>
      <c r="OFL125" s="261"/>
      <c r="OFM125" s="261"/>
      <c r="OFN125" s="273"/>
      <c r="OFO125" s="273"/>
      <c r="OFP125"/>
      <c r="OFQ125" s="110"/>
      <c r="OFR125" s="91"/>
      <c r="OFS125" s="261"/>
      <c r="OFT125" s="261"/>
      <c r="OFU125" s="261"/>
      <c r="OFV125" s="273"/>
      <c r="OFW125" s="273"/>
      <c r="OFX125"/>
      <c r="OFY125" s="110"/>
      <c r="OFZ125" s="91"/>
      <c r="OGA125" s="261"/>
      <c r="OGB125" s="261"/>
      <c r="OGC125" s="261"/>
      <c r="OGD125" s="273"/>
      <c r="OGE125" s="273"/>
      <c r="OGF125"/>
      <c r="OGG125" s="110"/>
      <c r="OGH125" s="91"/>
      <c r="OGI125" s="261"/>
      <c r="OGJ125" s="261"/>
      <c r="OGK125" s="261"/>
      <c r="OGL125" s="273"/>
      <c r="OGM125" s="273"/>
      <c r="OGN125"/>
      <c r="OGO125" s="110"/>
      <c r="OGP125" s="91"/>
      <c r="OGQ125" s="261"/>
      <c r="OGR125" s="261"/>
      <c r="OGS125" s="261"/>
      <c r="OGT125" s="273"/>
      <c r="OGU125" s="273"/>
      <c r="OGV125"/>
      <c r="OGW125" s="110"/>
      <c r="OGX125" s="91"/>
      <c r="OGY125" s="261"/>
      <c r="OGZ125" s="261"/>
      <c r="OHA125" s="261"/>
      <c r="OHB125" s="273"/>
      <c r="OHC125" s="273"/>
      <c r="OHD125"/>
      <c r="OHE125" s="110"/>
      <c r="OHF125" s="91"/>
      <c r="OHG125" s="261"/>
      <c r="OHH125" s="261"/>
      <c r="OHI125" s="261"/>
      <c r="OHJ125" s="273"/>
      <c r="OHK125" s="273"/>
      <c r="OHL125"/>
      <c r="OHM125" s="110"/>
      <c r="OHN125" s="91"/>
      <c r="OHO125" s="261"/>
      <c r="OHP125" s="261"/>
      <c r="OHQ125" s="261"/>
      <c r="OHR125" s="273"/>
      <c r="OHS125" s="273"/>
      <c r="OHT125"/>
      <c r="OHU125" s="110"/>
      <c r="OHV125" s="91"/>
      <c r="OHW125" s="261"/>
      <c r="OHX125" s="261"/>
      <c r="OHY125" s="261"/>
      <c r="OHZ125" s="273"/>
      <c r="OIA125" s="273"/>
      <c r="OIB125"/>
      <c r="OIC125" s="110"/>
      <c r="OID125" s="91"/>
      <c r="OIE125" s="261"/>
      <c r="OIF125" s="261"/>
      <c r="OIG125" s="261"/>
      <c r="OIH125" s="273"/>
      <c r="OII125" s="273"/>
      <c r="OIJ125"/>
      <c r="OIK125" s="110"/>
      <c r="OIL125" s="91"/>
      <c r="OIM125" s="261"/>
      <c r="OIN125" s="261"/>
      <c r="OIO125" s="261"/>
      <c r="OIP125" s="273"/>
      <c r="OIQ125" s="273"/>
      <c r="OIR125"/>
      <c r="OIS125" s="110"/>
      <c r="OIT125" s="91"/>
      <c r="OIU125" s="261"/>
      <c r="OIV125" s="261"/>
      <c r="OIW125" s="261"/>
      <c r="OIX125" s="273"/>
      <c r="OIY125" s="273"/>
      <c r="OIZ125"/>
      <c r="OJA125" s="110"/>
      <c r="OJB125" s="91"/>
      <c r="OJC125" s="261"/>
      <c r="OJD125" s="261"/>
      <c r="OJE125" s="261"/>
      <c r="OJF125" s="273"/>
      <c r="OJG125" s="273"/>
      <c r="OJH125"/>
      <c r="OJI125" s="110"/>
      <c r="OJJ125" s="91"/>
      <c r="OJK125" s="261"/>
      <c r="OJL125" s="261"/>
      <c r="OJM125" s="261"/>
      <c r="OJN125" s="273"/>
      <c r="OJO125" s="273"/>
      <c r="OJP125"/>
      <c r="OJQ125" s="110"/>
      <c r="OJR125" s="91"/>
      <c r="OJS125" s="261"/>
      <c r="OJT125" s="261"/>
      <c r="OJU125" s="261"/>
      <c r="OJV125" s="273"/>
      <c r="OJW125" s="273"/>
      <c r="OJX125"/>
      <c r="OJY125" s="110"/>
      <c r="OJZ125" s="91"/>
      <c r="OKA125" s="261"/>
      <c r="OKB125" s="261"/>
      <c r="OKC125" s="261"/>
      <c r="OKD125" s="273"/>
      <c r="OKE125" s="273"/>
      <c r="OKF125"/>
      <c r="OKG125" s="110"/>
      <c r="OKH125" s="91"/>
      <c r="OKI125" s="261"/>
      <c r="OKJ125" s="261"/>
      <c r="OKK125" s="261"/>
      <c r="OKL125" s="273"/>
      <c r="OKM125" s="273"/>
      <c r="OKN125"/>
      <c r="OKO125" s="110"/>
      <c r="OKP125" s="91"/>
      <c r="OKQ125" s="261"/>
      <c r="OKR125" s="261"/>
      <c r="OKS125" s="261"/>
      <c r="OKT125" s="273"/>
      <c r="OKU125" s="273"/>
      <c r="OKV125"/>
      <c r="OKW125" s="110"/>
      <c r="OKX125" s="91"/>
      <c r="OKY125" s="261"/>
      <c r="OKZ125" s="261"/>
      <c r="OLA125" s="261"/>
      <c r="OLB125" s="273"/>
      <c r="OLC125" s="273"/>
      <c r="OLD125"/>
      <c r="OLE125" s="110"/>
      <c r="OLF125" s="91"/>
      <c r="OLG125" s="261"/>
      <c r="OLH125" s="261"/>
      <c r="OLI125" s="261"/>
      <c r="OLJ125" s="273"/>
      <c r="OLK125" s="273"/>
      <c r="OLL125"/>
      <c r="OLM125" s="110"/>
      <c r="OLN125" s="91"/>
      <c r="OLO125" s="261"/>
      <c r="OLP125" s="261"/>
      <c r="OLQ125" s="261"/>
      <c r="OLR125" s="273"/>
      <c r="OLS125" s="273"/>
      <c r="OLT125"/>
      <c r="OLU125" s="110"/>
      <c r="OLV125" s="91"/>
      <c r="OLW125" s="261"/>
      <c r="OLX125" s="261"/>
      <c r="OLY125" s="261"/>
      <c r="OLZ125" s="273"/>
      <c r="OMA125" s="273"/>
      <c r="OMB125"/>
      <c r="OMC125" s="110"/>
      <c r="OMD125" s="91"/>
      <c r="OME125" s="261"/>
      <c r="OMF125" s="261"/>
      <c r="OMG125" s="261"/>
      <c r="OMH125" s="273"/>
      <c r="OMI125" s="273"/>
      <c r="OMJ125"/>
      <c r="OMK125" s="110"/>
      <c r="OML125" s="91"/>
      <c r="OMM125" s="261"/>
      <c r="OMN125" s="261"/>
      <c r="OMO125" s="261"/>
      <c r="OMP125" s="273"/>
      <c r="OMQ125" s="273"/>
      <c r="OMR125"/>
      <c r="OMS125" s="110"/>
      <c r="OMT125" s="91"/>
      <c r="OMU125" s="261"/>
      <c r="OMV125" s="261"/>
      <c r="OMW125" s="261"/>
      <c r="OMX125" s="273"/>
      <c r="OMY125" s="273"/>
      <c r="OMZ125"/>
      <c r="ONA125" s="110"/>
      <c r="ONB125" s="91"/>
      <c r="ONC125" s="261"/>
      <c r="OND125" s="261"/>
      <c r="ONE125" s="261"/>
      <c r="ONF125" s="273"/>
      <c r="ONG125" s="273"/>
      <c r="ONH125"/>
      <c r="ONI125" s="110"/>
      <c r="ONJ125" s="91"/>
      <c r="ONK125" s="261"/>
      <c r="ONL125" s="261"/>
      <c r="ONM125" s="261"/>
      <c r="ONN125" s="273"/>
      <c r="ONO125" s="273"/>
      <c r="ONP125"/>
      <c r="ONQ125" s="110"/>
      <c r="ONR125" s="91"/>
      <c r="ONS125" s="261"/>
      <c r="ONT125" s="261"/>
      <c r="ONU125" s="261"/>
      <c r="ONV125" s="273"/>
      <c r="ONW125" s="273"/>
      <c r="ONX125"/>
      <c r="ONY125" s="110"/>
      <c r="ONZ125" s="91"/>
      <c r="OOA125" s="261"/>
      <c r="OOB125" s="261"/>
      <c r="OOC125" s="261"/>
      <c r="OOD125" s="273"/>
      <c r="OOE125" s="273"/>
      <c r="OOF125"/>
      <c r="OOG125" s="110"/>
      <c r="OOH125" s="91"/>
      <c r="OOI125" s="261"/>
      <c r="OOJ125" s="261"/>
      <c r="OOK125" s="261"/>
      <c r="OOL125" s="273"/>
      <c r="OOM125" s="273"/>
      <c r="OON125"/>
      <c r="OOO125" s="110"/>
      <c r="OOP125" s="91"/>
      <c r="OOQ125" s="261"/>
      <c r="OOR125" s="261"/>
      <c r="OOS125" s="261"/>
      <c r="OOT125" s="273"/>
      <c r="OOU125" s="273"/>
      <c r="OOV125"/>
      <c r="OOW125" s="110"/>
      <c r="OOX125" s="91"/>
      <c r="OOY125" s="261"/>
      <c r="OOZ125" s="261"/>
      <c r="OPA125" s="261"/>
      <c r="OPB125" s="273"/>
      <c r="OPC125" s="273"/>
      <c r="OPD125"/>
      <c r="OPE125" s="110"/>
      <c r="OPF125" s="91"/>
      <c r="OPG125" s="261"/>
      <c r="OPH125" s="261"/>
      <c r="OPI125" s="261"/>
      <c r="OPJ125" s="273"/>
      <c r="OPK125" s="273"/>
      <c r="OPL125"/>
      <c r="OPM125" s="110"/>
      <c r="OPN125" s="91"/>
      <c r="OPO125" s="261"/>
      <c r="OPP125" s="261"/>
      <c r="OPQ125" s="261"/>
      <c r="OPR125" s="273"/>
      <c r="OPS125" s="273"/>
      <c r="OPT125"/>
      <c r="OPU125" s="110"/>
      <c r="OPV125" s="91"/>
      <c r="OPW125" s="261"/>
      <c r="OPX125" s="261"/>
      <c r="OPY125" s="261"/>
      <c r="OPZ125" s="273"/>
      <c r="OQA125" s="273"/>
      <c r="OQB125"/>
      <c r="OQC125" s="110"/>
      <c r="OQD125" s="91"/>
      <c r="OQE125" s="261"/>
      <c r="OQF125" s="261"/>
      <c r="OQG125" s="261"/>
      <c r="OQH125" s="273"/>
      <c r="OQI125" s="273"/>
      <c r="OQJ125"/>
      <c r="OQK125" s="110"/>
      <c r="OQL125" s="91"/>
      <c r="OQM125" s="261"/>
      <c r="OQN125" s="261"/>
      <c r="OQO125" s="261"/>
      <c r="OQP125" s="273"/>
      <c r="OQQ125" s="273"/>
      <c r="OQR125"/>
      <c r="OQS125" s="110"/>
      <c r="OQT125" s="91"/>
      <c r="OQU125" s="261"/>
      <c r="OQV125" s="261"/>
      <c r="OQW125" s="261"/>
      <c r="OQX125" s="273"/>
      <c r="OQY125" s="273"/>
      <c r="OQZ125"/>
      <c r="ORA125" s="110"/>
      <c r="ORB125" s="91"/>
      <c r="ORC125" s="261"/>
      <c r="ORD125" s="261"/>
      <c r="ORE125" s="261"/>
      <c r="ORF125" s="273"/>
      <c r="ORG125" s="273"/>
      <c r="ORH125"/>
      <c r="ORI125" s="110"/>
      <c r="ORJ125" s="91"/>
      <c r="ORK125" s="261"/>
      <c r="ORL125" s="261"/>
      <c r="ORM125" s="261"/>
      <c r="ORN125" s="273"/>
      <c r="ORO125" s="273"/>
      <c r="ORP125"/>
      <c r="ORQ125" s="110"/>
      <c r="ORR125" s="91"/>
      <c r="ORS125" s="261"/>
      <c r="ORT125" s="261"/>
      <c r="ORU125" s="261"/>
      <c r="ORV125" s="273"/>
      <c r="ORW125" s="273"/>
      <c r="ORX125"/>
      <c r="ORY125" s="110"/>
      <c r="ORZ125" s="91"/>
      <c r="OSA125" s="261"/>
      <c r="OSB125" s="261"/>
      <c r="OSC125" s="261"/>
      <c r="OSD125" s="273"/>
      <c r="OSE125" s="273"/>
      <c r="OSF125"/>
      <c r="OSG125" s="110"/>
      <c r="OSH125" s="91"/>
      <c r="OSI125" s="261"/>
      <c r="OSJ125" s="261"/>
      <c r="OSK125" s="261"/>
      <c r="OSL125" s="273"/>
      <c r="OSM125" s="273"/>
      <c r="OSN125"/>
      <c r="OSO125" s="110"/>
      <c r="OSP125" s="91"/>
      <c r="OSQ125" s="261"/>
      <c r="OSR125" s="261"/>
      <c r="OSS125" s="261"/>
      <c r="OST125" s="273"/>
      <c r="OSU125" s="273"/>
      <c r="OSV125"/>
      <c r="OSW125" s="110"/>
      <c r="OSX125" s="91"/>
      <c r="OSY125" s="261"/>
      <c r="OSZ125" s="261"/>
      <c r="OTA125" s="261"/>
      <c r="OTB125" s="273"/>
      <c r="OTC125" s="273"/>
      <c r="OTD125"/>
      <c r="OTE125" s="110"/>
      <c r="OTF125" s="91"/>
      <c r="OTG125" s="261"/>
      <c r="OTH125" s="261"/>
      <c r="OTI125" s="261"/>
      <c r="OTJ125" s="273"/>
      <c r="OTK125" s="273"/>
      <c r="OTL125"/>
      <c r="OTM125" s="110"/>
      <c r="OTN125" s="91"/>
      <c r="OTO125" s="261"/>
      <c r="OTP125" s="261"/>
      <c r="OTQ125" s="261"/>
      <c r="OTR125" s="273"/>
      <c r="OTS125" s="273"/>
      <c r="OTT125"/>
      <c r="OTU125" s="110"/>
      <c r="OTV125" s="91"/>
      <c r="OTW125" s="261"/>
      <c r="OTX125" s="261"/>
      <c r="OTY125" s="261"/>
      <c r="OTZ125" s="273"/>
      <c r="OUA125" s="273"/>
      <c r="OUB125"/>
      <c r="OUC125" s="110"/>
      <c r="OUD125" s="91"/>
      <c r="OUE125" s="261"/>
      <c r="OUF125" s="261"/>
      <c r="OUG125" s="261"/>
      <c r="OUH125" s="273"/>
      <c r="OUI125" s="273"/>
      <c r="OUJ125"/>
      <c r="OUK125" s="110"/>
      <c r="OUL125" s="91"/>
      <c r="OUM125" s="261"/>
      <c r="OUN125" s="261"/>
      <c r="OUO125" s="261"/>
      <c r="OUP125" s="273"/>
      <c r="OUQ125" s="273"/>
      <c r="OUR125"/>
      <c r="OUS125" s="110"/>
      <c r="OUT125" s="91"/>
      <c r="OUU125" s="261"/>
      <c r="OUV125" s="261"/>
      <c r="OUW125" s="261"/>
      <c r="OUX125" s="273"/>
      <c r="OUY125" s="273"/>
      <c r="OUZ125"/>
      <c r="OVA125" s="110"/>
      <c r="OVB125" s="91"/>
      <c r="OVC125" s="261"/>
      <c r="OVD125" s="261"/>
      <c r="OVE125" s="261"/>
      <c r="OVF125" s="273"/>
      <c r="OVG125" s="273"/>
      <c r="OVH125"/>
      <c r="OVI125" s="110"/>
      <c r="OVJ125" s="91"/>
      <c r="OVK125" s="261"/>
      <c r="OVL125" s="261"/>
      <c r="OVM125" s="261"/>
      <c r="OVN125" s="273"/>
      <c r="OVO125" s="273"/>
      <c r="OVP125"/>
      <c r="OVQ125" s="110"/>
      <c r="OVR125" s="91"/>
      <c r="OVS125" s="261"/>
      <c r="OVT125" s="261"/>
      <c r="OVU125" s="261"/>
      <c r="OVV125" s="273"/>
      <c r="OVW125" s="273"/>
      <c r="OVX125"/>
      <c r="OVY125" s="110"/>
      <c r="OVZ125" s="91"/>
      <c r="OWA125" s="261"/>
      <c r="OWB125" s="261"/>
      <c r="OWC125" s="261"/>
      <c r="OWD125" s="273"/>
      <c r="OWE125" s="273"/>
      <c r="OWF125"/>
      <c r="OWG125" s="110"/>
      <c r="OWH125" s="91"/>
      <c r="OWI125" s="261"/>
      <c r="OWJ125" s="261"/>
      <c r="OWK125" s="261"/>
      <c r="OWL125" s="273"/>
      <c r="OWM125" s="273"/>
      <c r="OWN125"/>
      <c r="OWO125" s="110"/>
      <c r="OWP125" s="91"/>
      <c r="OWQ125" s="261"/>
      <c r="OWR125" s="261"/>
      <c r="OWS125" s="261"/>
      <c r="OWT125" s="273"/>
      <c r="OWU125" s="273"/>
      <c r="OWV125"/>
      <c r="OWW125" s="110"/>
      <c r="OWX125" s="91"/>
      <c r="OWY125" s="261"/>
      <c r="OWZ125" s="261"/>
      <c r="OXA125" s="261"/>
      <c r="OXB125" s="273"/>
      <c r="OXC125" s="273"/>
      <c r="OXD125"/>
      <c r="OXE125" s="110"/>
      <c r="OXF125" s="91"/>
      <c r="OXG125" s="261"/>
      <c r="OXH125" s="261"/>
      <c r="OXI125" s="261"/>
      <c r="OXJ125" s="273"/>
      <c r="OXK125" s="273"/>
      <c r="OXL125"/>
      <c r="OXM125" s="110"/>
      <c r="OXN125" s="91"/>
      <c r="OXO125" s="261"/>
      <c r="OXP125" s="261"/>
      <c r="OXQ125" s="261"/>
      <c r="OXR125" s="273"/>
      <c r="OXS125" s="273"/>
      <c r="OXT125"/>
      <c r="OXU125" s="110"/>
      <c r="OXV125" s="91"/>
      <c r="OXW125" s="261"/>
      <c r="OXX125" s="261"/>
      <c r="OXY125" s="261"/>
      <c r="OXZ125" s="273"/>
      <c r="OYA125" s="273"/>
      <c r="OYB125"/>
      <c r="OYC125" s="110"/>
      <c r="OYD125" s="91"/>
      <c r="OYE125" s="261"/>
      <c r="OYF125" s="261"/>
      <c r="OYG125" s="261"/>
      <c r="OYH125" s="273"/>
      <c r="OYI125" s="273"/>
      <c r="OYJ125"/>
      <c r="OYK125" s="110"/>
      <c r="OYL125" s="91"/>
      <c r="OYM125" s="261"/>
      <c r="OYN125" s="261"/>
      <c r="OYO125" s="261"/>
      <c r="OYP125" s="273"/>
      <c r="OYQ125" s="273"/>
      <c r="OYR125"/>
      <c r="OYS125" s="110"/>
      <c r="OYT125" s="91"/>
      <c r="OYU125" s="261"/>
      <c r="OYV125" s="261"/>
      <c r="OYW125" s="261"/>
      <c r="OYX125" s="273"/>
      <c r="OYY125" s="273"/>
      <c r="OYZ125"/>
      <c r="OZA125" s="110"/>
      <c r="OZB125" s="91"/>
      <c r="OZC125" s="261"/>
      <c r="OZD125" s="261"/>
      <c r="OZE125" s="261"/>
      <c r="OZF125" s="273"/>
      <c r="OZG125" s="273"/>
      <c r="OZH125"/>
      <c r="OZI125" s="110"/>
      <c r="OZJ125" s="91"/>
      <c r="OZK125" s="261"/>
      <c r="OZL125" s="261"/>
      <c r="OZM125" s="261"/>
      <c r="OZN125" s="273"/>
      <c r="OZO125" s="273"/>
      <c r="OZP125"/>
      <c r="OZQ125" s="110"/>
      <c r="OZR125" s="91"/>
      <c r="OZS125" s="261"/>
      <c r="OZT125" s="261"/>
      <c r="OZU125" s="261"/>
      <c r="OZV125" s="273"/>
      <c r="OZW125" s="273"/>
      <c r="OZX125"/>
      <c r="OZY125" s="110"/>
      <c r="OZZ125" s="91"/>
      <c r="PAA125" s="261"/>
      <c r="PAB125" s="261"/>
      <c r="PAC125" s="261"/>
      <c r="PAD125" s="273"/>
      <c r="PAE125" s="273"/>
      <c r="PAF125"/>
      <c r="PAG125" s="110"/>
      <c r="PAH125" s="91"/>
      <c r="PAI125" s="261"/>
      <c r="PAJ125" s="261"/>
      <c r="PAK125" s="261"/>
      <c r="PAL125" s="273"/>
      <c r="PAM125" s="273"/>
      <c r="PAN125"/>
      <c r="PAO125" s="110"/>
      <c r="PAP125" s="91"/>
      <c r="PAQ125" s="261"/>
      <c r="PAR125" s="261"/>
      <c r="PAS125" s="261"/>
      <c r="PAT125" s="273"/>
      <c r="PAU125" s="273"/>
      <c r="PAV125"/>
      <c r="PAW125" s="110"/>
      <c r="PAX125" s="91"/>
      <c r="PAY125" s="261"/>
      <c r="PAZ125" s="261"/>
      <c r="PBA125" s="261"/>
      <c r="PBB125" s="273"/>
      <c r="PBC125" s="273"/>
      <c r="PBD125"/>
      <c r="PBE125" s="110"/>
      <c r="PBF125" s="91"/>
      <c r="PBG125" s="261"/>
      <c r="PBH125" s="261"/>
      <c r="PBI125" s="261"/>
      <c r="PBJ125" s="273"/>
      <c r="PBK125" s="273"/>
      <c r="PBL125"/>
      <c r="PBM125" s="110"/>
      <c r="PBN125" s="91"/>
      <c r="PBO125" s="261"/>
      <c r="PBP125" s="261"/>
      <c r="PBQ125" s="261"/>
      <c r="PBR125" s="273"/>
      <c r="PBS125" s="273"/>
      <c r="PBT125"/>
      <c r="PBU125" s="110"/>
      <c r="PBV125" s="91"/>
      <c r="PBW125" s="261"/>
      <c r="PBX125" s="261"/>
      <c r="PBY125" s="261"/>
      <c r="PBZ125" s="273"/>
      <c r="PCA125" s="273"/>
      <c r="PCB125"/>
      <c r="PCC125" s="110"/>
      <c r="PCD125" s="91"/>
      <c r="PCE125" s="261"/>
      <c r="PCF125" s="261"/>
      <c r="PCG125" s="261"/>
      <c r="PCH125" s="273"/>
      <c r="PCI125" s="273"/>
      <c r="PCJ125"/>
      <c r="PCK125" s="110"/>
      <c r="PCL125" s="91"/>
      <c r="PCM125" s="261"/>
      <c r="PCN125" s="261"/>
      <c r="PCO125" s="261"/>
      <c r="PCP125" s="273"/>
      <c r="PCQ125" s="273"/>
      <c r="PCR125"/>
      <c r="PCS125" s="110"/>
      <c r="PCT125" s="91"/>
      <c r="PCU125" s="261"/>
      <c r="PCV125" s="261"/>
      <c r="PCW125" s="261"/>
      <c r="PCX125" s="273"/>
      <c r="PCY125" s="273"/>
      <c r="PCZ125"/>
      <c r="PDA125" s="110"/>
      <c r="PDB125" s="91"/>
      <c r="PDC125" s="261"/>
      <c r="PDD125" s="261"/>
      <c r="PDE125" s="261"/>
      <c r="PDF125" s="273"/>
      <c r="PDG125" s="273"/>
      <c r="PDH125"/>
      <c r="PDI125" s="110"/>
      <c r="PDJ125" s="91"/>
      <c r="PDK125" s="261"/>
      <c r="PDL125" s="261"/>
      <c r="PDM125" s="261"/>
      <c r="PDN125" s="273"/>
      <c r="PDO125" s="273"/>
      <c r="PDP125"/>
      <c r="PDQ125" s="110"/>
      <c r="PDR125" s="91"/>
      <c r="PDS125" s="261"/>
      <c r="PDT125" s="261"/>
      <c r="PDU125" s="261"/>
      <c r="PDV125" s="273"/>
      <c r="PDW125" s="273"/>
      <c r="PDX125"/>
      <c r="PDY125" s="110"/>
      <c r="PDZ125" s="91"/>
      <c r="PEA125" s="261"/>
      <c r="PEB125" s="261"/>
      <c r="PEC125" s="261"/>
      <c r="PED125" s="273"/>
      <c r="PEE125" s="273"/>
      <c r="PEF125"/>
      <c r="PEG125" s="110"/>
      <c r="PEH125" s="91"/>
      <c r="PEI125" s="261"/>
      <c r="PEJ125" s="261"/>
      <c r="PEK125" s="261"/>
      <c r="PEL125" s="273"/>
      <c r="PEM125" s="273"/>
      <c r="PEN125"/>
      <c r="PEO125" s="110"/>
      <c r="PEP125" s="91"/>
      <c r="PEQ125" s="261"/>
      <c r="PER125" s="261"/>
      <c r="PES125" s="261"/>
      <c r="PET125" s="273"/>
      <c r="PEU125" s="273"/>
      <c r="PEV125"/>
      <c r="PEW125" s="110"/>
      <c r="PEX125" s="91"/>
      <c r="PEY125" s="261"/>
      <c r="PEZ125" s="261"/>
      <c r="PFA125" s="261"/>
      <c r="PFB125" s="273"/>
      <c r="PFC125" s="273"/>
      <c r="PFD125"/>
      <c r="PFE125" s="110"/>
      <c r="PFF125" s="91"/>
      <c r="PFG125" s="261"/>
      <c r="PFH125" s="261"/>
      <c r="PFI125" s="261"/>
      <c r="PFJ125" s="273"/>
      <c r="PFK125" s="273"/>
      <c r="PFL125"/>
      <c r="PFM125" s="110"/>
      <c r="PFN125" s="91"/>
      <c r="PFO125" s="261"/>
      <c r="PFP125" s="261"/>
      <c r="PFQ125" s="261"/>
      <c r="PFR125" s="273"/>
      <c r="PFS125" s="273"/>
      <c r="PFT125"/>
      <c r="PFU125" s="110"/>
      <c r="PFV125" s="91"/>
      <c r="PFW125" s="261"/>
      <c r="PFX125" s="261"/>
      <c r="PFY125" s="261"/>
      <c r="PFZ125" s="273"/>
      <c r="PGA125" s="273"/>
      <c r="PGB125"/>
      <c r="PGC125" s="110"/>
      <c r="PGD125" s="91"/>
      <c r="PGE125" s="261"/>
      <c r="PGF125" s="261"/>
      <c r="PGG125" s="261"/>
      <c r="PGH125" s="273"/>
      <c r="PGI125" s="273"/>
      <c r="PGJ125"/>
      <c r="PGK125" s="110"/>
      <c r="PGL125" s="91"/>
      <c r="PGM125" s="261"/>
      <c r="PGN125" s="261"/>
      <c r="PGO125" s="261"/>
      <c r="PGP125" s="273"/>
      <c r="PGQ125" s="273"/>
      <c r="PGR125"/>
      <c r="PGS125" s="110"/>
      <c r="PGT125" s="91"/>
      <c r="PGU125" s="261"/>
      <c r="PGV125" s="261"/>
      <c r="PGW125" s="261"/>
      <c r="PGX125" s="273"/>
      <c r="PGY125" s="273"/>
      <c r="PGZ125"/>
      <c r="PHA125" s="110"/>
      <c r="PHB125" s="91"/>
      <c r="PHC125" s="261"/>
      <c r="PHD125" s="261"/>
      <c r="PHE125" s="261"/>
      <c r="PHF125" s="273"/>
      <c r="PHG125" s="273"/>
      <c r="PHH125"/>
      <c r="PHI125" s="110"/>
      <c r="PHJ125" s="91"/>
      <c r="PHK125" s="261"/>
      <c r="PHL125" s="261"/>
      <c r="PHM125" s="261"/>
      <c r="PHN125" s="273"/>
      <c r="PHO125" s="273"/>
      <c r="PHP125"/>
      <c r="PHQ125" s="110"/>
      <c r="PHR125" s="91"/>
      <c r="PHS125" s="261"/>
      <c r="PHT125" s="261"/>
      <c r="PHU125" s="261"/>
      <c r="PHV125" s="273"/>
      <c r="PHW125" s="273"/>
      <c r="PHX125"/>
      <c r="PHY125" s="110"/>
      <c r="PHZ125" s="91"/>
      <c r="PIA125" s="261"/>
      <c r="PIB125" s="261"/>
      <c r="PIC125" s="261"/>
      <c r="PID125" s="273"/>
      <c r="PIE125" s="273"/>
      <c r="PIF125"/>
      <c r="PIG125" s="110"/>
      <c r="PIH125" s="91"/>
      <c r="PII125" s="261"/>
      <c r="PIJ125" s="261"/>
      <c r="PIK125" s="261"/>
      <c r="PIL125" s="273"/>
      <c r="PIM125" s="273"/>
      <c r="PIN125"/>
      <c r="PIO125" s="110"/>
      <c r="PIP125" s="91"/>
      <c r="PIQ125" s="261"/>
      <c r="PIR125" s="261"/>
      <c r="PIS125" s="261"/>
      <c r="PIT125" s="273"/>
      <c r="PIU125" s="273"/>
      <c r="PIV125"/>
      <c r="PIW125" s="110"/>
      <c r="PIX125" s="91"/>
      <c r="PIY125" s="261"/>
      <c r="PIZ125" s="261"/>
      <c r="PJA125" s="261"/>
      <c r="PJB125" s="273"/>
      <c r="PJC125" s="273"/>
      <c r="PJD125"/>
      <c r="PJE125" s="110"/>
      <c r="PJF125" s="91"/>
      <c r="PJG125" s="261"/>
      <c r="PJH125" s="261"/>
      <c r="PJI125" s="261"/>
      <c r="PJJ125" s="273"/>
      <c r="PJK125" s="273"/>
      <c r="PJL125"/>
      <c r="PJM125" s="110"/>
      <c r="PJN125" s="91"/>
      <c r="PJO125" s="261"/>
      <c r="PJP125" s="261"/>
      <c r="PJQ125" s="261"/>
      <c r="PJR125" s="273"/>
      <c r="PJS125" s="273"/>
      <c r="PJT125"/>
      <c r="PJU125" s="110"/>
      <c r="PJV125" s="91"/>
      <c r="PJW125" s="261"/>
      <c r="PJX125" s="261"/>
      <c r="PJY125" s="261"/>
      <c r="PJZ125" s="273"/>
      <c r="PKA125" s="273"/>
      <c r="PKB125"/>
      <c r="PKC125" s="110"/>
      <c r="PKD125" s="91"/>
      <c r="PKE125" s="261"/>
      <c r="PKF125" s="261"/>
      <c r="PKG125" s="261"/>
      <c r="PKH125" s="273"/>
      <c r="PKI125" s="273"/>
      <c r="PKJ125"/>
      <c r="PKK125" s="110"/>
      <c r="PKL125" s="91"/>
      <c r="PKM125" s="261"/>
      <c r="PKN125" s="261"/>
      <c r="PKO125" s="261"/>
      <c r="PKP125" s="273"/>
      <c r="PKQ125" s="273"/>
      <c r="PKR125"/>
      <c r="PKS125" s="110"/>
      <c r="PKT125" s="91"/>
      <c r="PKU125" s="261"/>
      <c r="PKV125" s="261"/>
      <c r="PKW125" s="261"/>
      <c r="PKX125" s="273"/>
      <c r="PKY125" s="273"/>
      <c r="PKZ125"/>
      <c r="PLA125" s="110"/>
      <c r="PLB125" s="91"/>
      <c r="PLC125" s="261"/>
      <c r="PLD125" s="261"/>
      <c r="PLE125" s="261"/>
      <c r="PLF125" s="273"/>
      <c r="PLG125" s="273"/>
      <c r="PLH125"/>
      <c r="PLI125" s="110"/>
      <c r="PLJ125" s="91"/>
      <c r="PLK125" s="261"/>
      <c r="PLL125" s="261"/>
      <c r="PLM125" s="261"/>
      <c r="PLN125" s="273"/>
      <c r="PLO125" s="273"/>
      <c r="PLP125"/>
      <c r="PLQ125" s="110"/>
      <c r="PLR125" s="91"/>
      <c r="PLS125" s="261"/>
      <c r="PLT125" s="261"/>
      <c r="PLU125" s="261"/>
      <c r="PLV125" s="273"/>
      <c r="PLW125" s="273"/>
      <c r="PLX125"/>
      <c r="PLY125" s="110"/>
      <c r="PLZ125" s="91"/>
      <c r="PMA125" s="261"/>
      <c r="PMB125" s="261"/>
      <c r="PMC125" s="261"/>
      <c r="PMD125" s="273"/>
      <c r="PME125" s="273"/>
      <c r="PMF125"/>
      <c r="PMG125" s="110"/>
      <c r="PMH125" s="91"/>
      <c r="PMI125" s="261"/>
      <c r="PMJ125" s="261"/>
      <c r="PMK125" s="261"/>
      <c r="PML125" s="273"/>
      <c r="PMM125" s="273"/>
      <c r="PMN125"/>
      <c r="PMO125" s="110"/>
      <c r="PMP125" s="91"/>
      <c r="PMQ125" s="261"/>
      <c r="PMR125" s="261"/>
      <c r="PMS125" s="261"/>
      <c r="PMT125" s="273"/>
      <c r="PMU125" s="273"/>
      <c r="PMV125"/>
      <c r="PMW125" s="110"/>
      <c r="PMX125" s="91"/>
      <c r="PMY125" s="261"/>
      <c r="PMZ125" s="261"/>
      <c r="PNA125" s="261"/>
      <c r="PNB125" s="273"/>
      <c r="PNC125" s="273"/>
      <c r="PND125"/>
      <c r="PNE125" s="110"/>
      <c r="PNF125" s="91"/>
      <c r="PNG125" s="261"/>
      <c r="PNH125" s="261"/>
      <c r="PNI125" s="261"/>
      <c r="PNJ125" s="273"/>
      <c r="PNK125" s="273"/>
      <c r="PNL125"/>
      <c r="PNM125" s="110"/>
      <c r="PNN125" s="91"/>
      <c r="PNO125" s="261"/>
      <c r="PNP125" s="261"/>
      <c r="PNQ125" s="261"/>
      <c r="PNR125" s="273"/>
      <c r="PNS125" s="273"/>
      <c r="PNT125"/>
      <c r="PNU125" s="110"/>
      <c r="PNV125" s="91"/>
      <c r="PNW125" s="261"/>
      <c r="PNX125" s="261"/>
      <c r="PNY125" s="261"/>
      <c r="PNZ125" s="273"/>
      <c r="POA125" s="273"/>
      <c r="POB125"/>
      <c r="POC125" s="110"/>
      <c r="POD125" s="91"/>
      <c r="POE125" s="261"/>
      <c r="POF125" s="261"/>
      <c r="POG125" s="261"/>
      <c r="POH125" s="273"/>
      <c r="POI125" s="273"/>
      <c r="POJ125"/>
      <c r="POK125" s="110"/>
      <c r="POL125" s="91"/>
      <c r="POM125" s="261"/>
      <c r="PON125" s="261"/>
      <c r="POO125" s="261"/>
      <c r="POP125" s="273"/>
      <c r="POQ125" s="273"/>
      <c r="POR125"/>
      <c r="POS125" s="110"/>
      <c r="POT125" s="91"/>
      <c r="POU125" s="261"/>
      <c r="POV125" s="261"/>
      <c r="POW125" s="261"/>
      <c r="POX125" s="273"/>
      <c r="POY125" s="273"/>
      <c r="POZ125"/>
      <c r="PPA125" s="110"/>
      <c r="PPB125" s="91"/>
      <c r="PPC125" s="261"/>
      <c r="PPD125" s="261"/>
      <c r="PPE125" s="261"/>
      <c r="PPF125" s="273"/>
      <c r="PPG125" s="273"/>
      <c r="PPH125"/>
      <c r="PPI125" s="110"/>
      <c r="PPJ125" s="91"/>
      <c r="PPK125" s="261"/>
      <c r="PPL125" s="261"/>
      <c r="PPM125" s="261"/>
      <c r="PPN125" s="273"/>
      <c r="PPO125" s="273"/>
      <c r="PPP125"/>
      <c r="PPQ125" s="110"/>
      <c r="PPR125" s="91"/>
      <c r="PPS125" s="261"/>
      <c r="PPT125" s="261"/>
      <c r="PPU125" s="261"/>
      <c r="PPV125" s="273"/>
      <c r="PPW125" s="273"/>
      <c r="PPX125"/>
      <c r="PPY125" s="110"/>
      <c r="PPZ125" s="91"/>
      <c r="PQA125" s="261"/>
      <c r="PQB125" s="261"/>
      <c r="PQC125" s="261"/>
      <c r="PQD125" s="273"/>
      <c r="PQE125" s="273"/>
      <c r="PQF125"/>
      <c r="PQG125" s="110"/>
      <c r="PQH125" s="91"/>
      <c r="PQI125" s="261"/>
      <c r="PQJ125" s="261"/>
      <c r="PQK125" s="261"/>
      <c r="PQL125" s="273"/>
      <c r="PQM125" s="273"/>
      <c r="PQN125"/>
      <c r="PQO125" s="110"/>
      <c r="PQP125" s="91"/>
      <c r="PQQ125" s="261"/>
      <c r="PQR125" s="261"/>
      <c r="PQS125" s="261"/>
      <c r="PQT125" s="273"/>
      <c r="PQU125" s="273"/>
      <c r="PQV125"/>
      <c r="PQW125" s="110"/>
      <c r="PQX125" s="91"/>
      <c r="PQY125" s="261"/>
      <c r="PQZ125" s="261"/>
      <c r="PRA125" s="261"/>
      <c r="PRB125" s="273"/>
      <c r="PRC125" s="273"/>
      <c r="PRD125"/>
      <c r="PRE125" s="110"/>
      <c r="PRF125" s="91"/>
      <c r="PRG125" s="261"/>
      <c r="PRH125" s="261"/>
      <c r="PRI125" s="261"/>
      <c r="PRJ125" s="273"/>
      <c r="PRK125" s="273"/>
      <c r="PRL125"/>
      <c r="PRM125" s="110"/>
      <c r="PRN125" s="91"/>
      <c r="PRO125" s="261"/>
      <c r="PRP125" s="261"/>
      <c r="PRQ125" s="261"/>
      <c r="PRR125" s="273"/>
      <c r="PRS125" s="273"/>
      <c r="PRT125"/>
      <c r="PRU125" s="110"/>
      <c r="PRV125" s="91"/>
      <c r="PRW125" s="261"/>
      <c r="PRX125" s="261"/>
      <c r="PRY125" s="261"/>
      <c r="PRZ125" s="273"/>
      <c r="PSA125" s="273"/>
      <c r="PSB125"/>
      <c r="PSC125" s="110"/>
      <c r="PSD125" s="91"/>
      <c r="PSE125" s="261"/>
      <c r="PSF125" s="261"/>
      <c r="PSG125" s="261"/>
      <c r="PSH125" s="273"/>
      <c r="PSI125" s="273"/>
      <c r="PSJ125"/>
      <c r="PSK125" s="110"/>
      <c r="PSL125" s="91"/>
      <c r="PSM125" s="261"/>
      <c r="PSN125" s="261"/>
      <c r="PSO125" s="261"/>
      <c r="PSP125" s="273"/>
      <c r="PSQ125" s="273"/>
      <c r="PSR125"/>
      <c r="PSS125" s="110"/>
      <c r="PST125" s="91"/>
      <c r="PSU125" s="261"/>
      <c r="PSV125" s="261"/>
      <c r="PSW125" s="261"/>
      <c r="PSX125" s="273"/>
      <c r="PSY125" s="273"/>
      <c r="PSZ125"/>
      <c r="PTA125" s="110"/>
      <c r="PTB125" s="91"/>
      <c r="PTC125" s="261"/>
      <c r="PTD125" s="261"/>
      <c r="PTE125" s="261"/>
      <c r="PTF125" s="273"/>
      <c r="PTG125" s="273"/>
      <c r="PTH125"/>
      <c r="PTI125" s="110"/>
      <c r="PTJ125" s="91"/>
      <c r="PTK125" s="261"/>
      <c r="PTL125" s="261"/>
      <c r="PTM125" s="261"/>
      <c r="PTN125" s="273"/>
      <c r="PTO125" s="273"/>
      <c r="PTP125"/>
      <c r="PTQ125" s="110"/>
      <c r="PTR125" s="91"/>
      <c r="PTS125" s="261"/>
      <c r="PTT125" s="261"/>
      <c r="PTU125" s="261"/>
      <c r="PTV125" s="273"/>
      <c r="PTW125" s="273"/>
      <c r="PTX125"/>
      <c r="PTY125" s="110"/>
      <c r="PTZ125" s="91"/>
      <c r="PUA125" s="261"/>
      <c r="PUB125" s="261"/>
      <c r="PUC125" s="261"/>
      <c r="PUD125" s="273"/>
      <c r="PUE125" s="273"/>
      <c r="PUF125"/>
      <c r="PUG125" s="110"/>
      <c r="PUH125" s="91"/>
      <c r="PUI125" s="261"/>
      <c r="PUJ125" s="261"/>
      <c r="PUK125" s="261"/>
      <c r="PUL125" s="273"/>
      <c r="PUM125" s="273"/>
      <c r="PUN125"/>
      <c r="PUO125" s="110"/>
      <c r="PUP125" s="91"/>
      <c r="PUQ125" s="261"/>
      <c r="PUR125" s="261"/>
      <c r="PUS125" s="261"/>
      <c r="PUT125" s="273"/>
      <c r="PUU125" s="273"/>
      <c r="PUV125"/>
      <c r="PUW125" s="110"/>
      <c r="PUX125" s="91"/>
      <c r="PUY125" s="261"/>
      <c r="PUZ125" s="261"/>
      <c r="PVA125" s="261"/>
      <c r="PVB125" s="273"/>
      <c r="PVC125" s="273"/>
      <c r="PVD125"/>
      <c r="PVE125" s="110"/>
      <c r="PVF125" s="91"/>
      <c r="PVG125" s="261"/>
      <c r="PVH125" s="261"/>
      <c r="PVI125" s="261"/>
      <c r="PVJ125" s="273"/>
      <c r="PVK125" s="273"/>
      <c r="PVL125"/>
      <c r="PVM125" s="110"/>
      <c r="PVN125" s="91"/>
      <c r="PVO125" s="261"/>
      <c r="PVP125" s="261"/>
      <c r="PVQ125" s="261"/>
      <c r="PVR125" s="273"/>
      <c r="PVS125" s="273"/>
      <c r="PVT125"/>
      <c r="PVU125" s="110"/>
      <c r="PVV125" s="91"/>
      <c r="PVW125" s="261"/>
      <c r="PVX125" s="261"/>
      <c r="PVY125" s="261"/>
      <c r="PVZ125" s="273"/>
      <c r="PWA125" s="273"/>
      <c r="PWB125"/>
      <c r="PWC125" s="110"/>
      <c r="PWD125" s="91"/>
      <c r="PWE125" s="261"/>
      <c r="PWF125" s="261"/>
      <c r="PWG125" s="261"/>
      <c r="PWH125" s="273"/>
      <c r="PWI125" s="273"/>
      <c r="PWJ125"/>
      <c r="PWK125" s="110"/>
      <c r="PWL125" s="91"/>
      <c r="PWM125" s="261"/>
      <c r="PWN125" s="261"/>
      <c r="PWO125" s="261"/>
      <c r="PWP125" s="273"/>
      <c r="PWQ125" s="273"/>
      <c r="PWR125"/>
      <c r="PWS125" s="110"/>
      <c r="PWT125" s="91"/>
      <c r="PWU125" s="261"/>
      <c r="PWV125" s="261"/>
      <c r="PWW125" s="261"/>
      <c r="PWX125" s="273"/>
      <c r="PWY125" s="273"/>
      <c r="PWZ125"/>
      <c r="PXA125" s="110"/>
      <c r="PXB125" s="91"/>
      <c r="PXC125" s="261"/>
      <c r="PXD125" s="261"/>
      <c r="PXE125" s="261"/>
      <c r="PXF125" s="273"/>
      <c r="PXG125" s="273"/>
      <c r="PXH125"/>
      <c r="PXI125" s="110"/>
      <c r="PXJ125" s="91"/>
      <c r="PXK125" s="261"/>
      <c r="PXL125" s="261"/>
      <c r="PXM125" s="261"/>
      <c r="PXN125" s="273"/>
      <c r="PXO125" s="273"/>
      <c r="PXP125"/>
      <c r="PXQ125" s="110"/>
      <c r="PXR125" s="91"/>
      <c r="PXS125" s="261"/>
      <c r="PXT125" s="261"/>
      <c r="PXU125" s="261"/>
      <c r="PXV125" s="273"/>
      <c r="PXW125" s="273"/>
      <c r="PXX125"/>
      <c r="PXY125" s="110"/>
      <c r="PXZ125" s="91"/>
      <c r="PYA125" s="261"/>
      <c r="PYB125" s="261"/>
      <c r="PYC125" s="261"/>
      <c r="PYD125" s="273"/>
      <c r="PYE125" s="273"/>
      <c r="PYF125"/>
      <c r="PYG125" s="110"/>
      <c r="PYH125" s="91"/>
      <c r="PYI125" s="261"/>
      <c r="PYJ125" s="261"/>
      <c r="PYK125" s="261"/>
      <c r="PYL125" s="273"/>
      <c r="PYM125" s="273"/>
      <c r="PYN125"/>
      <c r="PYO125" s="110"/>
      <c r="PYP125" s="91"/>
      <c r="PYQ125" s="261"/>
      <c r="PYR125" s="261"/>
      <c r="PYS125" s="261"/>
      <c r="PYT125" s="273"/>
      <c r="PYU125" s="273"/>
      <c r="PYV125"/>
      <c r="PYW125" s="110"/>
      <c r="PYX125" s="91"/>
      <c r="PYY125" s="261"/>
      <c r="PYZ125" s="261"/>
      <c r="PZA125" s="261"/>
      <c r="PZB125" s="273"/>
      <c r="PZC125" s="273"/>
      <c r="PZD125"/>
      <c r="PZE125" s="110"/>
      <c r="PZF125" s="91"/>
      <c r="PZG125" s="261"/>
      <c r="PZH125" s="261"/>
      <c r="PZI125" s="261"/>
      <c r="PZJ125" s="273"/>
      <c r="PZK125" s="273"/>
      <c r="PZL125"/>
      <c r="PZM125" s="110"/>
      <c r="PZN125" s="91"/>
      <c r="PZO125" s="261"/>
      <c r="PZP125" s="261"/>
      <c r="PZQ125" s="261"/>
      <c r="PZR125" s="273"/>
      <c r="PZS125" s="273"/>
      <c r="PZT125"/>
      <c r="PZU125" s="110"/>
      <c r="PZV125" s="91"/>
      <c r="PZW125" s="261"/>
      <c r="PZX125" s="261"/>
      <c r="PZY125" s="261"/>
      <c r="PZZ125" s="273"/>
      <c r="QAA125" s="273"/>
      <c r="QAB125"/>
      <c r="QAC125" s="110"/>
      <c r="QAD125" s="91"/>
      <c r="QAE125" s="261"/>
      <c r="QAF125" s="261"/>
      <c r="QAG125" s="261"/>
      <c r="QAH125" s="273"/>
      <c r="QAI125" s="273"/>
      <c r="QAJ125"/>
      <c r="QAK125" s="110"/>
      <c r="QAL125" s="91"/>
      <c r="QAM125" s="261"/>
      <c r="QAN125" s="261"/>
      <c r="QAO125" s="261"/>
      <c r="QAP125" s="273"/>
      <c r="QAQ125" s="273"/>
      <c r="QAR125"/>
      <c r="QAS125" s="110"/>
      <c r="QAT125" s="91"/>
      <c r="QAU125" s="261"/>
      <c r="QAV125" s="261"/>
      <c r="QAW125" s="261"/>
      <c r="QAX125" s="273"/>
      <c r="QAY125" s="273"/>
      <c r="QAZ125"/>
      <c r="QBA125" s="110"/>
      <c r="QBB125" s="91"/>
      <c r="QBC125" s="261"/>
      <c r="QBD125" s="261"/>
      <c r="QBE125" s="261"/>
      <c r="QBF125" s="273"/>
      <c r="QBG125" s="273"/>
      <c r="QBH125"/>
      <c r="QBI125" s="110"/>
      <c r="QBJ125" s="91"/>
      <c r="QBK125" s="261"/>
      <c r="QBL125" s="261"/>
      <c r="QBM125" s="261"/>
      <c r="QBN125" s="273"/>
      <c r="QBO125" s="273"/>
      <c r="QBP125"/>
      <c r="QBQ125" s="110"/>
      <c r="QBR125" s="91"/>
      <c r="QBS125" s="261"/>
      <c r="QBT125" s="261"/>
      <c r="QBU125" s="261"/>
      <c r="QBV125" s="273"/>
      <c r="QBW125" s="273"/>
      <c r="QBX125"/>
      <c r="QBY125" s="110"/>
      <c r="QBZ125" s="91"/>
      <c r="QCA125" s="261"/>
      <c r="QCB125" s="261"/>
      <c r="QCC125" s="261"/>
      <c r="QCD125" s="273"/>
      <c r="QCE125" s="273"/>
      <c r="QCF125"/>
      <c r="QCG125" s="110"/>
      <c r="QCH125" s="91"/>
      <c r="QCI125" s="261"/>
      <c r="QCJ125" s="261"/>
      <c r="QCK125" s="261"/>
      <c r="QCL125" s="273"/>
      <c r="QCM125" s="273"/>
      <c r="QCN125"/>
      <c r="QCO125" s="110"/>
      <c r="QCP125" s="91"/>
      <c r="QCQ125" s="261"/>
      <c r="QCR125" s="261"/>
      <c r="QCS125" s="261"/>
      <c r="QCT125" s="273"/>
      <c r="QCU125" s="273"/>
      <c r="QCV125"/>
      <c r="QCW125" s="110"/>
      <c r="QCX125" s="91"/>
      <c r="QCY125" s="261"/>
      <c r="QCZ125" s="261"/>
      <c r="QDA125" s="261"/>
      <c r="QDB125" s="273"/>
      <c r="QDC125" s="273"/>
      <c r="QDD125"/>
      <c r="QDE125" s="110"/>
      <c r="QDF125" s="91"/>
      <c r="QDG125" s="261"/>
      <c r="QDH125" s="261"/>
      <c r="QDI125" s="261"/>
      <c r="QDJ125" s="273"/>
      <c r="QDK125" s="273"/>
      <c r="QDL125"/>
      <c r="QDM125" s="110"/>
      <c r="QDN125" s="91"/>
      <c r="QDO125" s="261"/>
      <c r="QDP125" s="261"/>
      <c r="QDQ125" s="261"/>
      <c r="QDR125" s="273"/>
      <c r="QDS125" s="273"/>
      <c r="QDT125"/>
      <c r="QDU125" s="110"/>
      <c r="QDV125" s="91"/>
      <c r="QDW125" s="261"/>
      <c r="QDX125" s="261"/>
      <c r="QDY125" s="261"/>
      <c r="QDZ125" s="273"/>
      <c r="QEA125" s="273"/>
      <c r="QEB125"/>
      <c r="QEC125" s="110"/>
      <c r="QED125" s="91"/>
      <c r="QEE125" s="261"/>
      <c r="QEF125" s="261"/>
      <c r="QEG125" s="261"/>
      <c r="QEH125" s="273"/>
      <c r="QEI125" s="273"/>
      <c r="QEJ125"/>
      <c r="QEK125" s="110"/>
      <c r="QEL125" s="91"/>
      <c r="QEM125" s="261"/>
      <c r="QEN125" s="261"/>
      <c r="QEO125" s="261"/>
      <c r="QEP125" s="273"/>
      <c r="QEQ125" s="273"/>
      <c r="QER125"/>
      <c r="QES125" s="110"/>
      <c r="QET125" s="91"/>
      <c r="QEU125" s="261"/>
      <c r="QEV125" s="261"/>
      <c r="QEW125" s="261"/>
      <c r="QEX125" s="273"/>
      <c r="QEY125" s="273"/>
      <c r="QEZ125"/>
      <c r="QFA125" s="110"/>
      <c r="QFB125" s="91"/>
      <c r="QFC125" s="261"/>
      <c r="QFD125" s="261"/>
      <c r="QFE125" s="261"/>
      <c r="QFF125" s="273"/>
      <c r="QFG125" s="273"/>
      <c r="QFH125"/>
      <c r="QFI125" s="110"/>
      <c r="QFJ125" s="91"/>
      <c r="QFK125" s="261"/>
      <c r="QFL125" s="261"/>
      <c r="QFM125" s="261"/>
      <c r="QFN125" s="273"/>
      <c r="QFO125" s="273"/>
      <c r="QFP125"/>
      <c r="QFQ125" s="110"/>
      <c r="QFR125" s="91"/>
      <c r="QFS125" s="261"/>
      <c r="QFT125" s="261"/>
      <c r="QFU125" s="261"/>
      <c r="QFV125" s="273"/>
      <c r="QFW125" s="273"/>
      <c r="QFX125"/>
      <c r="QFY125" s="110"/>
      <c r="QFZ125" s="91"/>
      <c r="QGA125" s="261"/>
      <c r="QGB125" s="261"/>
      <c r="QGC125" s="261"/>
      <c r="QGD125" s="273"/>
      <c r="QGE125" s="273"/>
      <c r="QGF125"/>
      <c r="QGG125" s="110"/>
      <c r="QGH125" s="91"/>
      <c r="QGI125" s="261"/>
      <c r="QGJ125" s="261"/>
      <c r="QGK125" s="261"/>
      <c r="QGL125" s="273"/>
      <c r="QGM125" s="273"/>
      <c r="QGN125"/>
      <c r="QGO125" s="110"/>
      <c r="QGP125" s="91"/>
      <c r="QGQ125" s="261"/>
      <c r="QGR125" s="261"/>
      <c r="QGS125" s="261"/>
      <c r="QGT125" s="273"/>
      <c r="QGU125" s="273"/>
      <c r="QGV125"/>
      <c r="QGW125" s="110"/>
      <c r="QGX125" s="91"/>
      <c r="QGY125" s="261"/>
      <c r="QGZ125" s="261"/>
      <c r="QHA125" s="261"/>
      <c r="QHB125" s="273"/>
      <c r="QHC125" s="273"/>
      <c r="QHD125"/>
      <c r="QHE125" s="110"/>
      <c r="QHF125" s="91"/>
      <c r="QHG125" s="261"/>
      <c r="QHH125" s="261"/>
      <c r="QHI125" s="261"/>
      <c r="QHJ125" s="273"/>
      <c r="QHK125" s="273"/>
      <c r="QHL125"/>
      <c r="QHM125" s="110"/>
      <c r="QHN125" s="91"/>
      <c r="QHO125" s="261"/>
      <c r="QHP125" s="261"/>
      <c r="QHQ125" s="261"/>
      <c r="QHR125" s="273"/>
      <c r="QHS125" s="273"/>
      <c r="QHT125"/>
      <c r="QHU125" s="110"/>
      <c r="QHV125" s="91"/>
      <c r="QHW125" s="261"/>
      <c r="QHX125" s="261"/>
      <c r="QHY125" s="261"/>
      <c r="QHZ125" s="273"/>
      <c r="QIA125" s="273"/>
      <c r="QIB125"/>
      <c r="QIC125" s="110"/>
      <c r="QID125" s="91"/>
      <c r="QIE125" s="261"/>
      <c r="QIF125" s="261"/>
      <c r="QIG125" s="261"/>
      <c r="QIH125" s="273"/>
      <c r="QII125" s="273"/>
      <c r="QIJ125"/>
      <c r="QIK125" s="110"/>
      <c r="QIL125" s="91"/>
      <c r="QIM125" s="261"/>
      <c r="QIN125" s="261"/>
      <c r="QIO125" s="261"/>
      <c r="QIP125" s="273"/>
      <c r="QIQ125" s="273"/>
      <c r="QIR125"/>
      <c r="QIS125" s="110"/>
      <c r="QIT125" s="91"/>
      <c r="QIU125" s="261"/>
      <c r="QIV125" s="261"/>
      <c r="QIW125" s="261"/>
      <c r="QIX125" s="273"/>
      <c r="QIY125" s="273"/>
      <c r="QIZ125"/>
      <c r="QJA125" s="110"/>
      <c r="QJB125" s="91"/>
      <c r="QJC125" s="261"/>
      <c r="QJD125" s="261"/>
      <c r="QJE125" s="261"/>
      <c r="QJF125" s="273"/>
      <c r="QJG125" s="273"/>
      <c r="QJH125"/>
      <c r="QJI125" s="110"/>
      <c r="QJJ125" s="91"/>
      <c r="QJK125" s="261"/>
      <c r="QJL125" s="261"/>
      <c r="QJM125" s="261"/>
      <c r="QJN125" s="273"/>
      <c r="QJO125" s="273"/>
      <c r="QJP125"/>
      <c r="QJQ125" s="110"/>
      <c r="QJR125" s="91"/>
      <c r="QJS125" s="261"/>
      <c r="QJT125" s="261"/>
      <c r="QJU125" s="261"/>
      <c r="QJV125" s="273"/>
      <c r="QJW125" s="273"/>
      <c r="QJX125"/>
      <c r="QJY125" s="110"/>
      <c r="QJZ125" s="91"/>
      <c r="QKA125" s="261"/>
      <c r="QKB125" s="261"/>
      <c r="QKC125" s="261"/>
      <c r="QKD125" s="273"/>
      <c r="QKE125" s="273"/>
      <c r="QKF125"/>
      <c r="QKG125" s="110"/>
      <c r="QKH125" s="91"/>
      <c r="QKI125" s="261"/>
      <c r="QKJ125" s="261"/>
      <c r="QKK125" s="261"/>
      <c r="QKL125" s="273"/>
      <c r="QKM125" s="273"/>
      <c r="QKN125"/>
      <c r="QKO125" s="110"/>
      <c r="QKP125" s="91"/>
      <c r="QKQ125" s="261"/>
      <c r="QKR125" s="261"/>
      <c r="QKS125" s="261"/>
      <c r="QKT125" s="273"/>
      <c r="QKU125" s="273"/>
      <c r="QKV125"/>
      <c r="QKW125" s="110"/>
      <c r="QKX125" s="91"/>
      <c r="QKY125" s="261"/>
      <c r="QKZ125" s="261"/>
      <c r="QLA125" s="261"/>
      <c r="QLB125" s="273"/>
      <c r="QLC125" s="273"/>
      <c r="QLD125"/>
      <c r="QLE125" s="110"/>
      <c r="QLF125" s="91"/>
      <c r="QLG125" s="261"/>
      <c r="QLH125" s="261"/>
      <c r="QLI125" s="261"/>
      <c r="QLJ125" s="273"/>
      <c r="QLK125" s="273"/>
      <c r="QLL125"/>
      <c r="QLM125" s="110"/>
      <c r="QLN125" s="91"/>
      <c r="QLO125" s="261"/>
      <c r="QLP125" s="261"/>
      <c r="QLQ125" s="261"/>
      <c r="QLR125" s="273"/>
      <c r="QLS125" s="273"/>
      <c r="QLT125"/>
      <c r="QLU125" s="110"/>
      <c r="QLV125" s="91"/>
      <c r="QLW125" s="261"/>
      <c r="QLX125" s="261"/>
      <c r="QLY125" s="261"/>
      <c r="QLZ125" s="273"/>
      <c r="QMA125" s="273"/>
      <c r="QMB125"/>
      <c r="QMC125" s="110"/>
      <c r="QMD125" s="91"/>
      <c r="QME125" s="261"/>
      <c r="QMF125" s="261"/>
      <c r="QMG125" s="261"/>
      <c r="QMH125" s="273"/>
      <c r="QMI125" s="273"/>
      <c r="QMJ125"/>
      <c r="QMK125" s="110"/>
      <c r="QML125" s="91"/>
      <c r="QMM125" s="261"/>
      <c r="QMN125" s="261"/>
      <c r="QMO125" s="261"/>
      <c r="QMP125" s="273"/>
      <c r="QMQ125" s="273"/>
      <c r="QMR125"/>
      <c r="QMS125" s="110"/>
      <c r="QMT125" s="91"/>
      <c r="QMU125" s="261"/>
      <c r="QMV125" s="261"/>
      <c r="QMW125" s="261"/>
      <c r="QMX125" s="273"/>
      <c r="QMY125" s="273"/>
      <c r="QMZ125"/>
      <c r="QNA125" s="110"/>
      <c r="QNB125" s="91"/>
      <c r="QNC125" s="261"/>
      <c r="QND125" s="261"/>
      <c r="QNE125" s="261"/>
      <c r="QNF125" s="273"/>
      <c r="QNG125" s="273"/>
      <c r="QNH125"/>
      <c r="QNI125" s="110"/>
      <c r="QNJ125" s="91"/>
      <c r="QNK125" s="261"/>
      <c r="QNL125" s="261"/>
      <c r="QNM125" s="261"/>
      <c r="QNN125" s="273"/>
      <c r="QNO125" s="273"/>
      <c r="QNP125"/>
      <c r="QNQ125" s="110"/>
      <c r="QNR125" s="91"/>
      <c r="QNS125" s="261"/>
      <c r="QNT125" s="261"/>
      <c r="QNU125" s="261"/>
      <c r="QNV125" s="273"/>
      <c r="QNW125" s="273"/>
      <c r="QNX125"/>
      <c r="QNY125" s="110"/>
      <c r="QNZ125" s="91"/>
      <c r="QOA125" s="261"/>
      <c r="QOB125" s="261"/>
      <c r="QOC125" s="261"/>
      <c r="QOD125" s="273"/>
      <c r="QOE125" s="273"/>
      <c r="QOF125"/>
      <c r="QOG125" s="110"/>
      <c r="QOH125" s="91"/>
      <c r="QOI125" s="261"/>
      <c r="QOJ125" s="261"/>
      <c r="QOK125" s="261"/>
      <c r="QOL125" s="273"/>
      <c r="QOM125" s="273"/>
      <c r="QON125"/>
      <c r="QOO125" s="110"/>
      <c r="QOP125" s="91"/>
      <c r="QOQ125" s="261"/>
      <c r="QOR125" s="261"/>
      <c r="QOS125" s="261"/>
      <c r="QOT125" s="273"/>
      <c r="QOU125" s="273"/>
      <c r="QOV125"/>
      <c r="QOW125" s="110"/>
      <c r="QOX125" s="91"/>
      <c r="QOY125" s="261"/>
      <c r="QOZ125" s="261"/>
      <c r="QPA125" s="261"/>
      <c r="QPB125" s="273"/>
      <c r="QPC125" s="273"/>
      <c r="QPD125"/>
      <c r="QPE125" s="110"/>
      <c r="QPF125" s="91"/>
      <c r="QPG125" s="261"/>
      <c r="QPH125" s="261"/>
      <c r="QPI125" s="261"/>
      <c r="QPJ125" s="273"/>
      <c r="QPK125" s="273"/>
      <c r="QPL125"/>
      <c r="QPM125" s="110"/>
      <c r="QPN125" s="91"/>
      <c r="QPO125" s="261"/>
      <c r="QPP125" s="261"/>
      <c r="QPQ125" s="261"/>
      <c r="QPR125" s="273"/>
      <c r="QPS125" s="273"/>
      <c r="QPT125"/>
      <c r="QPU125" s="110"/>
      <c r="QPV125" s="91"/>
      <c r="QPW125" s="261"/>
      <c r="QPX125" s="261"/>
      <c r="QPY125" s="261"/>
      <c r="QPZ125" s="273"/>
      <c r="QQA125" s="273"/>
      <c r="QQB125"/>
      <c r="QQC125" s="110"/>
      <c r="QQD125" s="91"/>
      <c r="QQE125" s="261"/>
      <c r="QQF125" s="261"/>
      <c r="QQG125" s="261"/>
      <c r="QQH125" s="273"/>
      <c r="QQI125" s="273"/>
      <c r="QQJ125"/>
      <c r="QQK125" s="110"/>
      <c r="QQL125" s="91"/>
      <c r="QQM125" s="261"/>
      <c r="QQN125" s="261"/>
      <c r="QQO125" s="261"/>
      <c r="QQP125" s="273"/>
      <c r="QQQ125" s="273"/>
      <c r="QQR125"/>
      <c r="QQS125" s="110"/>
      <c r="QQT125" s="91"/>
      <c r="QQU125" s="261"/>
      <c r="QQV125" s="261"/>
      <c r="QQW125" s="261"/>
      <c r="QQX125" s="273"/>
      <c r="QQY125" s="273"/>
      <c r="QQZ125"/>
      <c r="QRA125" s="110"/>
      <c r="QRB125" s="91"/>
      <c r="QRC125" s="261"/>
      <c r="QRD125" s="261"/>
      <c r="QRE125" s="261"/>
      <c r="QRF125" s="273"/>
      <c r="QRG125" s="273"/>
      <c r="QRH125"/>
      <c r="QRI125" s="110"/>
      <c r="QRJ125" s="91"/>
      <c r="QRK125" s="261"/>
      <c r="QRL125" s="261"/>
      <c r="QRM125" s="261"/>
      <c r="QRN125" s="273"/>
      <c r="QRO125" s="273"/>
      <c r="QRP125"/>
      <c r="QRQ125" s="110"/>
      <c r="QRR125" s="91"/>
      <c r="QRS125" s="261"/>
      <c r="QRT125" s="261"/>
      <c r="QRU125" s="261"/>
      <c r="QRV125" s="273"/>
      <c r="QRW125" s="273"/>
      <c r="QRX125"/>
      <c r="QRY125" s="110"/>
      <c r="QRZ125" s="91"/>
      <c r="QSA125" s="261"/>
      <c r="QSB125" s="261"/>
      <c r="QSC125" s="261"/>
      <c r="QSD125" s="273"/>
      <c r="QSE125" s="273"/>
      <c r="QSF125"/>
      <c r="QSG125" s="110"/>
      <c r="QSH125" s="91"/>
      <c r="QSI125" s="261"/>
      <c r="QSJ125" s="261"/>
      <c r="QSK125" s="261"/>
      <c r="QSL125" s="273"/>
      <c r="QSM125" s="273"/>
      <c r="QSN125"/>
      <c r="QSO125" s="110"/>
      <c r="QSP125" s="91"/>
      <c r="QSQ125" s="261"/>
      <c r="QSR125" s="261"/>
      <c r="QSS125" s="261"/>
      <c r="QST125" s="273"/>
      <c r="QSU125" s="273"/>
      <c r="QSV125"/>
      <c r="QSW125" s="110"/>
      <c r="QSX125" s="91"/>
      <c r="QSY125" s="261"/>
      <c r="QSZ125" s="261"/>
      <c r="QTA125" s="261"/>
      <c r="QTB125" s="273"/>
      <c r="QTC125" s="273"/>
      <c r="QTD125"/>
      <c r="QTE125" s="110"/>
      <c r="QTF125" s="91"/>
      <c r="QTG125" s="261"/>
      <c r="QTH125" s="261"/>
      <c r="QTI125" s="261"/>
      <c r="QTJ125" s="273"/>
      <c r="QTK125" s="273"/>
      <c r="QTL125"/>
      <c r="QTM125" s="110"/>
      <c r="QTN125" s="91"/>
      <c r="QTO125" s="261"/>
      <c r="QTP125" s="261"/>
      <c r="QTQ125" s="261"/>
      <c r="QTR125" s="273"/>
      <c r="QTS125" s="273"/>
      <c r="QTT125"/>
      <c r="QTU125" s="110"/>
      <c r="QTV125" s="91"/>
      <c r="QTW125" s="261"/>
      <c r="QTX125" s="261"/>
      <c r="QTY125" s="261"/>
      <c r="QTZ125" s="273"/>
      <c r="QUA125" s="273"/>
      <c r="QUB125"/>
      <c r="QUC125" s="110"/>
      <c r="QUD125" s="91"/>
      <c r="QUE125" s="261"/>
      <c r="QUF125" s="261"/>
      <c r="QUG125" s="261"/>
      <c r="QUH125" s="273"/>
      <c r="QUI125" s="273"/>
      <c r="QUJ125"/>
      <c r="QUK125" s="110"/>
      <c r="QUL125" s="91"/>
      <c r="QUM125" s="261"/>
      <c r="QUN125" s="261"/>
      <c r="QUO125" s="261"/>
      <c r="QUP125" s="273"/>
      <c r="QUQ125" s="273"/>
      <c r="QUR125"/>
      <c r="QUS125" s="110"/>
      <c r="QUT125" s="91"/>
      <c r="QUU125" s="261"/>
      <c r="QUV125" s="261"/>
      <c r="QUW125" s="261"/>
      <c r="QUX125" s="273"/>
      <c r="QUY125" s="273"/>
      <c r="QUZ125"/>
      <c r="QVA125" s="110"/>
      <c r="QVB125" s="91"/>
      <c r="QVC125" s="261"/>
      <c r="QVD125" s="261"/>
      <c r="QVE125" s="261"/>
      <c r="QVF125" s="273"/>
      <c r="QVG125" s="273"/>
      <c r="QVH125"/>
      <c r="QVI125" s="110"/>
      <c r="QVJ125" s="91"/>
      <c r="QVK125" s="261"/>
      <c r="QVL125" s="261"/>
      <c r="QVM125" s="261"/>
      <c r="QVN125" s="273"/>
      <c r="QVO125" s="273"/>
      <c r="QVP125"/>
      <c r="QVQ125" s="110"/>
      <c r="QVR125" s="91"/>
      <c r="QVS125" s="261"/>
      <c r="QVT125" s="261"/>
      <c r="QVU125" s="261"/>
      <c r="QVV125" s="273"/>
      <c r="QVW125" s="273"/>
      <c r="QVX125"/>
      <c r="QVY125" s="110"/>
      <c r="QVZ125" s="91"/>
      <c r="QWA125" s="261"/>
      <c r="QWB125" s="261"/>
      <c r="QWC125" s="261"/>
      <c r="QWD125" s="273"/>
      <c r="QWE125" s="273"/>
      <c r="QWF125"/>
      <c r="QWG125" s="110"/>
      <c r="QWH125" s="91"/>
      <c r="QWI125" s="261"/>
      <c r="QWJ125" s="261"/>
      <c r="QWK125" s="261"/>
      <c r="QWL125" s="273"/>
      <c r="QWM125" s="273"/>
      <c r="QWN125"/>
      <c r="QWO125" s="110"/>
      <c r="QWP125" s="91"/>
      <c r="QWQ125" s="261"/>
      <c r="QWR125" s="261"/>
      <c r="QWS125" s="261"/>
      <c r="QWT125" s="273"/>
      <c r="QWU125" s="273"/>
      <c r="QWV125"/>
      <c r="QWW125" s="110"/>
      <c r="QWX125" s="91"/>
      <c r="QWY125" s="261"/>
      <c r="QWZ125" s="261"/>
      <c r="QXA125" s="261"/>
      <c r="QXB125" s="273"/>
      <c r="QXC125" s="273"/>
      <c r="QXD125"/>
      <c r="QXE125" s="110"/>
      <c r="QXF125" s="91"/>
      <c r="QXG125" s="261"/>
      <c r="QXH125" s="261"/>
      <c r="QXI125" s="261"/>
      <c r="QXJ125" s="273"/>
      <c r="QXK125" s="273"/>
      <c r="QXL125"/>
      <c r="QXM125" s="110"/>
      <c r="QXN125" s="91"/>
      <c r="QXO125" s="261"/>
      <c r="QXP125" s="261"/>
      <c r="QXQ125" s="261"/>
      <c r="QXR125" s="273"/>
      <c r="QXS125" s="273"/>
      <c r="QXT125"/>
      <c r="QXU125" s="110"/>
      <c r="QXV125" s="91"/>
      <c r="QXW125" s="261"/>
      <c r="QXX125" s="261"/>
      <c r="QXY125" s="261"/>
      <c r="QXZ125" s="273"/>
      <c r="QYA125" s="273"/>
      <c r="QYB125"/>
      <c r="QYC125" s="110"/>
      <c r="QYD125" s="91"/>
      <c r="QYE125" s="261"/>
      <c r="QYF125" s="261"/>
      <c r="QYG125" s="261"/>
      <c r="QYH125" s="273"/>
      <c r="QYI125" s="273"/>
      <c r="QYJ125"/>
      <c r="QYK125" s="110"/>
      <c r="QYL125" s="91"/>
      <c r="QYM125" s="261"/>
      <c r="QYN125" s="261"/>
      <c r="QYO125" s="261"/>
      <c r="QYP125" s="273"/>
      <c r="QYQ125" s="273"/>
      <c r="QYR125"/>
      <c r="QYS125" s="110"/>
      <c r="QYT125" s="91"/>
      <c r="QYU125" s="261"/>
      <c r="QYV125" s="261"/>
      <c r="QYW125" s="261"/>
      <c r="QYX125" s="273"/>
      <c r="QYY125" s="273"/>
      <c r="QYZ125"/>
      <c r="QZA125" s="110"/>
      <c r="QZB125" s="91"/>
      <c r="QZC125" s="261"/>
      <c r="QZD125" s="261"/>
      <c r="QZE125" s="261"/>
      <c r="QZF125" s="273"/>
      <c r="QZG125" s="273"/>
      <c r="QZH125"/>
      <c r="QZI125" s="110"/>
      <c r="QZJ125" s="91"/>
      <c r="QZK125" s="261"/>
      <c r="QZL125" s="261"/>
      <c r="QZM125" s="261"/>
      <c r="QZN125" s="273"/>
      <c r="QZO125" s="273"/>
      <c r="QZP125"/>
      <c r="QZQ125" s="110"/>
      <c r="QZR125" s="91"/>
      <c r="QZS125" s="261"/>
      <c r="QZT125" s="261"/>
      <c r="QZU125" s="261"/>
      <c r="QZV125" s="273"/>
      <c r="QZW125" s="273"/>
      <c r="QZX125"/>
      <c r="QZY125" s="110"/>
      <c r="QZZ125" s="91"/>
      <c r="RAA125" s="261"/>
      <c r="RAB125" s="261"/>
      <c r="RAC125" s="261"/>
      <c r="RAD125" s="273"/>
      <c r="RAE125" s="273"/>
      <c r="RAF125"/>
      <c r="RAG125" s="110"/>
      <c r="RAH125" s="91"/>
      <c r="RAI125" s="261"/>
      <c r="RAJ125" s="261"/>
      <c r="RAK125" s="261"/>
      <c r="RAL125" s="273"/>
      <c r="RAM125" s="273"/>
      <c r="RAN125"/>
      <c r="RAO125" s="110"/>
      <c r="RAP125" s="91"/>
      <c r="RAQ125" s="261"/>
      <c r="RAR125" s="261"/>
      <c r="RAS125" s="261"/>
      <c r="RAT125" s="273"/>
      <c r="RAU125" s="273"/>
      <c r="RAV125"/>
      <c r="RAW125" s="110"/>
      <c r="RAX125" s="91"/>
      <c r="RAY125" s="261"/>
      <c r="RAZ125" s="261"/>
      <c r="RBA125" s="261"/>
      <c r="RBB125" s="273"/>
      <c r="RBC125" s="273"/>
      <c r="RBD125"/>
      <c r="RBE125" s="110"/>
      <c r="RBF125" s="91"/>
      <c r="RBG125" s="261"/>
      <c r="RBH125" s="261"/>
      <c r="RBI125" s="261"/>
      <c r="RBJ125" s="273"/>
      <c r="RBK125" s="273"/>
      <c r="RBL125"/>
      <c r="RBM125" s="110"/>
      <c r="RBN125" s="91"/>
      <c r="RBO125" s="261"/>
      <c r="RBP125" s="261"/>
      <c r="RBQ125" s="261"/>
      <c r="RBR125" s="273"/>
      <c r="RBS125" s="273"/>
      <c r="RBT125"/>
      <c r="RBU125" s="110"/>
      <c r="RBV125" s="91"/>
      <c r="RBW125" s="261"/>
      <c r="RBX125" s="261"/>
      <c r="RBY125" s="261"/>
      <c r="RBZ125" s="273"/>
      <c r="RCA125" s="273"/>
      <c r="RCB125"/>
      <c r="RCC125" s="110"/>
      <c r="RCD125" s="91"/>
      <c r="RCE125" s="261"/>
      <c r="RCF125" s="261"/>
      <c r="RCG125" s="261"/>
      <c r="RCH125" s="273"/>
      <c r="RCI125" s="273"/>
      <c r="RCJ125"/>
      <c r="RCK125" s="110"/>
      <c r="RCL125" s="91"/>
      <c r="RCM125" s="261"/>
      <c r="RCN125" s="261"/>
      <c r="RCO125" s="261"/>
      <c r="RCP125" s="273"/>
      <c r="RCQ125" s="273"/>
      <c r="RCR125"/>
      <c r="RCS125" s="110"/>
      <c r="RCT125" s="91"/>
      <c r="RCU125" s="261"/>
      <c r="RCV125" s="261"/>
      <c r="RCW125" s="261"/>
      <c r="RCX125" s="273"/>
      <c r="RCY125" s="273"/>
      <c r="RCZ125"/>
      <c r="RDA125" s="110"/>
      <c r="RDB125" s="91"/>
      <c r="RDC125" s="261"/>
      <c r="RDD125" s="261"/>
      <c r="RDE125" s="261"/>
      <c r="RDF125" s="273"/>
      <c r="RDG125" s="273"/>
      <c r="RDH125"/>
      <c r="RDI125" s="110"/>
      <c r="RDJ125" s="91"/>
      <c r="RDK125" s="261"/>
      <c r="RDL125" s="261"/>
      <c r="RDM125" s="261"/>
      <c r="RDN125" s="273"/>
      <c r="RDO125" s="273"/>
      <c r="RDP125"/>
      <c r="RDQ125" s="110"/>
      <c r="RDR125" s="91"/>
      <c r="RDS125" s="261"/>
      <c r="RDT125" s="261"/>
      <c r="RDU125" s="261"/>
      <c r="RDV125" s="273"/>
      <c r="RDW125" s="273"/>
      <c r="RDX125"/>
      <c r="RDY125" s="110"/>
      <c r="RDZ125" s="91"/>
      <c r="REA125" s="261"/>
      <c r="REB125" s="261"/>
      <c r="REC125" s="261"/>
      <c r="RED125" s="273"/>
      <c r="REE125" s="273"/>
      <c r="REF125"/>
      <c r="REG125" s="110"/>
      <c r="REH125" s="91"/>
      <c r="REI125" s="261"/>
      <c r="REJ125" s="261"/>
      <c r="REK125" s="261"/>
      <c r="REL125" s="273"/>
      <c r="REM125" s="273"/>
      <c r="REN125"/>
      <c r="REO125" s="110"/>
      <c r="REP125" s="91"/>
      <c r="REQ125" s="261"/>
      <c r="RER125" s="261"/>
      <c r="RES125" s="261"/>
      <c r="RET125" s="273"/>
      <c r="REU125" s="273"/>
      <c r="REV125"/>
      <c r="REW125" s="110"/>
      <c r="REX125" s="91"/>
      <c r="REY125" s="261"/>
      <c r="REZ125" s="261"/>
      <c r="RFA125" s="261"/>
      <c r="RFB125" s="273"/>
      <c r="RFC125" s="273"/>
      <c r="RFD125"/>
      <c r="RFE125" s="110"/>
      <c r="RFF125" s="91"/>
      <c r="RFG125" s="261"/>
      <c r="RFH125" s="261"/>
      <c r="RFI125" s="261"/>
      <c r="RFJ125" s="273"/>
      <c r="RFK125" s="273"/>
      <c r="RFL125"/>
      <c r="RFM125" s="110"/>
      <c r="RFN125" s="91"/>
      <c r="RFO125" s="261"/>
      <c r="RFP125" s="261"/>
      <c r="RFQ125" s="261"/>
      <c r="RFR125" s="273"/>
      <c r="RFS125" s="273"/>
      <c r="RFT125"/>
      <c r="RFU125" s="110"/>
      <c r="RFV125" s="91"/>
      <c r="RFW125" s="261"/>
      <c r="RFX125" s="261"/>
      <c r="RFY125" s="261"/>
      <c r="RFZ125" s="273"/>
      <c r="RGA125" s="273"/>
      <c r="RGB125"/>
      <c r="RGC125" s="110"/>
      <c r="RGD125" s="91"/>
      <c r="RGE125" s="261"/>
      <c r="RGF125" s="261"/>
      <c r="RGG125" s="261"/>
      <c r="RGH125" s="273"/>
      <c r="RGI125" s="273"/>
      <c r="RGJ125"/>
      <c r="RGK125" s="110"/>
      <c r="RGL125" s="91"/>
      <c r="RGM125" s="261"/>
      <c r="RGN125" s="261"/>
      <c r="RGO125" s="261"/>
      <c r="RGP125" s="273"/>
      <c r="RGQ125" s="273"/>
      <c r="RGR125"/>
      <c r="RGS125" s="110"/>
      <c r="RGT125" s="91"/>
      <c r="RGU125" s="261"/>
      <c r="RGV125" s="261"/>
      <c r="RGW125" s="261"/>
      <c r="RGX125" s="273"/>
      <c r="RGY125" s="273"/>
      <c r="RGZ125"/>
      <c r="RHA125" s="110"/>
      <c r="RHB125" s="91"/>
      <c r="RHC125" s="261"/>
      <c r="RHD125" s="261"/>
      <c r="RHE125" s="261"/>
      <c r="RHF125" s="273"/>
      <c r="RHG125" s="273"/>
      <c r="RHH125"/>
      <c r="RHI125" s="110"/>
      <c r="RHJ125" s="91"/>
      <c r="RHK125" s="261"/>
      <c r="RHL125" s="261"/>
      <c r="RHM125" s="261"/>
      <c r="RHN125" s="273"/>
      <c r="RHO125" s="273"/>
      <c r="RHP125"/>
      <c r="RHQ125" s="110"/>
      <c r="RHR125" s="91"/>
      <c r="RHS125" s="261"/>
      <c r="RHT125" s="261"/>
      <c r="RHU125" s="261"/>
      <c r="RHV125" s="273"/>
      <c r="RHW125" s="273"/>
      <c r="RHX125"/>
      <c r="RHY125" s="110"/>
      <c r="RHZ125" s="91"/>
      <c r="RIA125" s="261"/>
      <c r="RIB125" s="261"/>
      <c r="RIC125" s="261"/>
      <c r="RID125" s="273"/>
      <c r="RIE125" s="273"/>
      <c r="RIF125"/>
      <c r="RIG125" s="110"/>
      <c r="RIH125" s="91"/>
      <c r="RII125" s="261"/>
      <c r="RIJ125" s="261"/>
      <c r="RIK125" s="261"/>
      <c r="RIL125" s="273"/>
      <c r="RIM125" s="273"/>
      <c r="RIN125"/>
      <c r="RIO125" s="110"/>
      <c r="RIP125" s="91"/>
      <c r="RIQ125" s="261"/>
      <c r="RIR125" s="261"/>
      <c r="RIS125" s="261"/>
      <c r="RIT125" s="273"/>
      <c r="RIU125" s="273"/>
      <c r="RIV125"/>
      <c r="RIW125" s="110"/>
      <c r="RIX125" s="91"/>
      <c r="RIY125" s="261"/>
      <c r="RIZ125" s="261"/>
      <c r="RJA125" s="261"/>
      <c r="RJB125" s="273"/>
      <c r="RJC125" s="273"/>
      <c r="RJD125"/>
      <c r="RJE125" s="110"/>
      <c r="RJF125" s="91"/>
      <c r="RJG125" s="261"/>
      <c r="RJH125" s="261"/>
      <c r="RJI125" s="261"/>
      <c r="RJJ125" s="273"/>
      <c r="RJK125" s="273"/>
      <c r="RJL125"/>
      <c r="RJM125" s="110"/>
      <c r="RJN125" s="91"/>
      <c r="RJO125" s="261"/>
      <c r="RJP125" s="261"/>
      <c r="RJQ125" s="261"/>
      <c r="RJR125" s="273"/>
      <c r="RJS125" s="273"/>
      <c r="RJT125"/>
      <c r="RJU125" s="110"/>
      <c r="RJV125" s="91"/>
      <c r="RJW125" s="261"/>
      <c r="RJX125" s="261"/>
      <c r="RJY125" s="261"/>
      <c r="RJZ125" s="273"/>
      <c r="RKA125" s="273"/>
      <c r="RKB125"/>
      <c r="RKC125" s="110"/>
      <c r="RKD125" s="91"/>
      <c r="RKE125" s="261"/>
      <c r="RKF125" s="261"/>
      <c r="RKG125" s="261"/>
      <c r="RKH125" s="273"/>
      <c r="RKI125" s="273"/>
      <c r="RKJ125"/>
      <c r="RKK125" s="110"/>
      <c r="RKL125" s="91"/>
      <c r="RKM125" s="261"/>
      <c r="RKN125" s="261"/>
      <c r="RKO125" s="261"/>
      <c r="RKP125" s="273"/>
      <c r="RKQ125" s="273"/>
      <c r="RKR125"/>
      <c r="RKS125" s="110"/>
      <c r="RKT125" s="91"/>
      <c r="RKU125" s="261"/>
      <c r="RKV125" s="261"/>
      <c r="RKW125" s="261"/>
      <c r="RKX125" s="273"/>
      <c r="RKY125" s="273"/>
      <c r="RKZ125"/>
      <c r="RLA125" s="110"/>
      <c r="RLB125" s="91"/>
      <c r="RLC125" s="261"/>
      <c r="RLD125" s="261"/>
      <c r="RLE125" s="261"/>
      <c r="RLF125" s="273"/>
      <c r="RLG125" s="273"/>
      <c r="RLH125"/>
      <c r="RLI125" s="110"/>
      <c r="RLJ125" s="91"/>
      <c r="RLK125" s="261"/>
      <c r="RLL125" s="261"/>
      <c r="RLM125" s="261"/>
      <c r="RLN125" s="273"/>
      <c r="RLO125" s="273"/>
      <c r="RLP125"/>
      <c r="RLQ125" s="110"/>
      <c r="RLR125" s="91"/>
      <c r="RLS125" s="261"/>
      <c r="RLT125" s="261"/>
      <c r="RLU125" s="261"/>
      <c r="RLV125" s="273"/>
      <c r="RLW125" s="273"/>
      <c r="RLX125"/>
      <c r="RLY125" s="110"/>
      <c r="RLZ125" s="91"/>
      <c r="RMA125" s="261"/>
      <c r="RMB125" s="261"/>
      <c r="RMC125" s="261"/>
      <c r="RMD125" s="273"/>
      <c r="RME125" s="273"/>
      <c r="RMF125"/>
      <c r="RMG125" s="110"/>
      <c r="RMH125" s="91"/>
      <c r="RMI125" s="261"/>
      <c r="RMJ125" s="261"/>
      <c r="RMK125" s="261"/>
      <c r="RML125" s="273"/>
      <c r="RMM125" s="273"/>
      <c r="RMN125"/>
      <c r="RMO125" s="110"/>
      <c r="RMP125" s="91"/>
      <c r="RMQ125" s="261"/>
      <c r="RMR125" s="261"/>
      <c r="RMS125" s="261"/>
      <c r="RMT125" s="273"/>
      <c r="RMU125" s="273"/>
      <c r="RMV125"/>
      <c r="RMW125" s="110"/>
      <c r="RMX125" s="91"/>
      <c r="RMY125" s="261"/>
      <c r="RMZ125" s="261"/>
      <c r="RNA125" s="261"/>
      <c r="RNB125" s="273"/>
      <c r="RNC125" s="273"/>
      <c r="RND125"/>
      <c r="RNE125" s="110"/>
      <c r="RNF125" s="91"/>
      <c r="RNG125" s="261"/>
      <c r="RNH125" s="261"/>
      <c r="RNI125" s="261"/>
      <c r="RNJ125" s="273"/>
      <c r="RNK125" s="273"/>
      <c r="RNL125"/>
      <c r="RNM125" s="110"/>
      <c r="RNN125" s="91"/>
      <c r="RNO125" s="261"/>
      <c r="RNP125" s="261"/>
      <c r="RNQ125" s="261"/>
      <c r="RNR125" s="273"/>
      <c r="RNS125" s="273"/>
      <c r="RNT125"/>
      <c r="RNU125" s="110"/>
      <c r="RNV125" s="91"/>
      <c r="RNW125" s="261"/>
      <c r="RNX125" s="261"/>
      <c r="RNY125" s="261"/>
      <c r="RNZ125" s="273"/>
      <c r="ROA125" s="273"/>
      <c r="ROB125"/>
      <c r="ROC125" s="110"/>
      <c r="ROD125" s="91"/>
      <c r="ROE125" s="261"/>
      <c r="ROF125" s="261"/>
      <c r="ROG125" s="261"/>
      <c r="ROH125" s="273"/>
      <c r="ROI125" s="273"/>
      <c r="ROJ125"/>
      <c r="ROK125" s="110"/>
      <c r="ROL125" s="91"/>
      <c r="ROM125" s="261"/>
      <c r="RON125" s="261"/>
      <c r="ROO125" s="261"/>
      <c r="ROP125" s="273"/>
      <c r="ROQ125" s="273"/>
      <c r="ROR125"/>
      <c r="ROS125" s="110"/>
      <c r="ROT125" s="91"/>
      <c r="ROU125" s="261"/>
      <c r="ROV125" s="261"/>
      <c r="ROW125" s="261"/>
      <c r="ROX125" s="273"/>
      <c r="ROY125" s="273"/>
      <c r="ROZ125"/>
      <c r="RPA125" s="110"/>
      <c r="RPB125" s="91"/>
      <c r="RPC125" s="261"/>
      <c r="RPD125" s="261"/>
      <c r="RPE125" s="261"/>
      <c r="RPF125" s="273"/>
      <c r="RPG125" s="273"/>
      <c r="RPH125"/>
      <c r="RPI125" s="110"/>
      <c r="RPJ125" s="91"/>
      <c r="RPK125" s="261"/>
      <c r="RPL125" s="261"/>
      <c r="RPM125" s="261"/>
      <c r="RPN125" s="273"/>
      <c r="RPO125" s="273"/>
      <c r="RPP125"/>
      <c r="RPQ125" s="110"/>
      <c r="RPR125" s="91"/>
      <c r="RPS125" s="261"/>
      <c r="RPT125" s="261"/>
      <c r="RPU125" s="261"/>
      <c r="RPV125" s="273"/>
      <c r="RPW125" s="273"/>
      <c r="RPX125"/>
      <c r="RPY125" s="110"/>
      <c r="RPZ125" s="91"/>
      <c r="RQA125" s="261"/>
      <c r="RQB125" s="261"/>
      <c r="RQC125" s="261"/>
      <c r="RQD125" s="273"/>
      <c r="RQE125" s="273"/>
      <c r="RQF125"/>
      <c r="RQG125" s="110"/>
      <c r="RQH125" s="91"/>
      <c r="RQI125" s="261"/>
      <c r="RQJ125" s="261"/>
      <c r="RQK125" s="261"/>
      <c r="RQL125" s="273"/>
      <c r="RQM125" s="273"/>
      <c r="RQN125"/>
      <c r="RQO125" s="110"/>
      <c r="RQP125" s="91"/>
      <c r="RQQ125" s="261"/>
      <c r="RQR125" s="261"/>
      <c r="RQS125" s="261"/>
      <c r="RQT125" s="273"/>
      <c r="RQU125" s="273"/>
      <c r="RQV125"/>
      <c r="RQW125" s="110"/>
      <c r="RQX125" s="91"/>
      <c r="RQY125" s="261"/>
      <c r="RQZ125" s="261"/>
      <c r="RRA125" s="261"/>
      <c r="RRB125" s="273"/>
      <c r="RRC125" s="273"/>
      <c r="RRD125"/>
      <c r="RRE125" s="110"/>
      <c r="RRF125" s="91"/>
      <c r="RRG125" s="261"/>
      <c r="RRH125" s="261"/>
      <c r="RRI125" s="261"/>
      <c r="RRJ125" s="273"/>
      <c r="RRK125" s="273"/>
      <c r="RRL125"/>
      <c r="RRM125" s="110"/>
      <c r="RRN125" s="91"/>
      <c r="RRO125" s="261"/>
      <c r="RRP125" s="261"/>
      <c r="RRQ125" s="261"/>
      <c r="RRR125" s="273"/>
      <c r="RRS125" s="273"/>
      <c r="RRT125"/>
      <c r="RRU125" s="110"/>
      <c r="RRV125" s="91"/>
      <c r="RRW125" s="261"/>
      <c r="RRX125" s="261"/>
      <c r="RRY125" s="261"/>
      <c r="RRZ125" s="273"/>
      <c r="RSA125" s="273"/>
      <c r="RSB125"/>
      <c r="RSC125" s="110"/>
      <c r="RSD125" s="91"/>
      <c r="RSE125" s="261"/>
      <c r="RSF125" s="261"/>
      <c r="RSG125" s="261"/>
      <c r="RSH125" s="273"/>
      <c r="RSI125" s="273"/>
      <c r="RSJ125"/>
      <c r="RSK125" s="110"/>
      <c r="RSL125" s="91"/>
      <c r="RSM125" s="261"/>
      <c r="RSN125" s="261"/>
      <c r="RSO125" s="261"/>
      <c r="RSP125" s="273"/>
      <c r="RSQ125" s="273"/>
      <c r="RSR125"/>
      <c r="RSS125" s="110"/>
      <c r="RST125" s="91"/>
      <c r="RSU125" s="261"/>
      <c r="RSV125" s="261"/>
      <c r="RSW125" s="261"/>
      <c r="RSX125" s="273"/>
      <c r="RSY125" s="273"/>
      <c r="RSZ125"/>
      <c r="RTA125" s="110"/>
      <c r="RTB125" s="91"/>
      <c r="RTC125" s="261"/>
      <c r="RTD125" s="261"/>
      <c r="RTE125" s="261"/>
      <c r="RTF125" s="273"/>
      <c r="RTG125" s="273"/>
      <c r="RTH125"/>
      <c r="RTI125" s="110"/>
      <c r="RTJ125" s="91"/>
      <c r="RTK125" s="261"/>
      <c r="RTL125" s="261"/>
      <c r="RTM125" s="261"/>
      <c r="RTN125" s="273"/>
      <c r="RTO125" s="273"/>
      <c r="RTP125"/>
      <c r="RTQ125" s="110"/>
      <c r="RTR125" s="91"/>
      <c r="RTS125" s="261"/>
      <c r="RTT125" s="261"/>
      <c r="RTU125" s="261"/>
      <c r="RTV125" s="273"/>
      <c r="RTW125" s="273"/>
      <c r="RTX125"/>
      <c r="RTY125" s="110"/>
      <c r="RTZ125" s="91"/>
      <c r="RUA125" s="261"/>
      <c r="RUB125" s="261"/>
      <c r="RUC125" s="261"/>
      <c r="RUD125" s="273"/>
      <c r="RUE125" s="273"/>
      <c r="RUF125"/>
      <c r="RUG125" s="110"/>
      <c r="RUH125" s="91"/>
      <c r="RUI125" s="261"/>
      <c r="RUJ125" s="261"/>
      <c r="RUK125" s="261"/>
      <c r="RUL125" s="273"/>
      <c r="RUM125" s="273"/>
      <c r="RUN125"/>
      <c r="RUO125" s="110"/>
      <c r="RUP125" s="91"/>
      <c r="RUQ125" s="261"/>
      <c r="RUR125" s="261"/>
      <c r="RUS125" s="261"/>
      <c r="RUT125" s="273"/>
      <c r="RUU125" s="273"/>
      <c r="RUV125"/>
      <c r="RUW125" s="110"/>
      <c r="RUX125" s="91"/>
      <c r="RUY125" s="261"/>
      <c r="RUZ125" s="261"/>
      <c r="RVA125" s="261"/>
      <c r="RVB125" s="273"/>
      <c r="RVC125" s="273"/>
      <c r="RVD125"/>
      <c r="RVE125" s="110"/>
      <c r="RVF125" s="91"/>
      <c r="RVG125" s="261"/>
      <c r="RVH125" s="261"/>
      <c r="RVI125" s="261"/>
      <c r="RVJ125" s="273"/>
      <c r="RVK125" s="273"/>
      <c r="RVL125"/>
      <c r="RVM125" s="110"/>
      <c r="RVN125" s="91"/>
      <c r="RVO125" s="261"/>
      <c r="RVP125" s="261"/>
      <c r="RVQ125" s="261"/>
      <c r="RVR125" s="273"/>
      <c r="RVS125" s="273"/>
      <c r="RVT125"/>
      <c r="RVU125" s="110"/>
      <c r="RVV125" s="91"/>
      <c r="RVW125" s="261"/>
      <c r="RVX125" s="261"/>
      <c r="RVY125" s="261"/>
      <c r="RVZ125" s="273"/>
      <c r="RWA125" s="273"/>
      <c r="RWB125"/>
      <c r="RWC125" s="110"/>
      <c r="RWD125" s="91"/>
      <c r="RWE125" s="261"/>
      <c r="RWF125" s="261"/>
      <c r="RWG125" s="261"/>
      <c r="RWH125" s="273"/>
      <c r="RWI125" s="273"/>
      <c r="RWJ125"/>
      <c r="RWK125" s="110"/>
      <c r="RWL125" s="91"/>
      <c r="RWM125" s="261"/>
      <c r="RWN125" s="261"/>
      <c r="RWO125" s="261"/>
      <c r="RWP125" s="273"/>
      <c r="RWQ125" s="273"/>
      <c r="RWR125"/>
      <c r="RWS125" s="110"/>
      <c r="RWT125" s="91"/>
      <c r="RWU125" s="261"/>
      <c r="RWV125" s="261"/>
      <c r="RWW125" s="261"/>
      <c r="RWX125" s="273"/>
      <c r="RWY125" s="273"/>
      <c r="RWZ125"/>
      <c r="RXA125" s="110"/>
      <c r="RXB125" s="91"/>
      <c r="RXC125" s="261"/>
      <c r="RXD125" s="261"/>
      <c r="RXE125" s="261"/>
      <c r="RXF125" s="273"/>
      <c r="RXG125" s="273"/>
      <c r="RXH125"/>
      <c r="RXI125" s="110"/>
      <c r="RXJ125" s="91"/>
      <c r="RXK125" s="261"/>
      <c r="RXL125" s="261"/>
      <c r="RXM125" s="261"/>
      <c r="RXN125" s="273"/>
      <c r="RXO125" s="273"/>
      <c r="RXP125"/>
      <c r="RXQ125" s="110"/>
      <c r="RXR125" s="91"/>
      <c r="RXS125" s="261"/>
      <c r="RXT125" s="261"/>
      <c r="RXU125" s="261"/>
      <c r="RXV125" s="273"/>
      <c r="RXW125" s="273"/>
      <c r="RXX125"/>
      <c r="RXY125" s="110"/>
      <c r="RXZ125" s="91"/>
      <c r="RYA125" s="261"/>
      <c r="RYB125" s="261"/>
      <c r="RYC125" s="261"/>
      <c r="RYD125" s="273"/>
      <c r="RYE125" s="273"/>
      <c r="RYF125"/>
      <c r="RYG125" s="110"/>
      <c r="RYH125" s="91"/>
      <c r="RYI125" s="261"/>
      <c r="RYJ125" s="261"/>
      <c r="RYK125" s="261"/>
      <c r="RYL125" s="273"/>
      <c r="RYM125" s="273"/>
      <c r="RYN125"/>
      <c r="RYO125" s="110"/>
      <c r="RYP125" s="91"/>
      <c r="RYQ125" s="261"/>
      <c r="RYR125" s="261"/>
      <c r="RYS125" s="261"/>
      <c r="RYT125" s="273"/>
      <c r="RYU125" s="273"/>
      <c r="RYV125"/>
      <c r="RYW125" s="110"/>
      <c r="RYX125" s="91"/>
      <c r="RYY125" s="261"/>
      <c r="RYZ125" s="261"/>
      <c r="RZA125" s="261"/>
      <c r="RZB125" s="273"/>
      <c r="RZC125" s="273"/>
      <c r="RZD125"/>
      <c r="RZE125" s="110"/>
      <c r="RZF125" s="91"/>
      <c r="RZG125" s="261"/>
      <c r="RZH125" s="261"/>
      <c r="RZI125" s="261"/>
      <c r="RZJ125" s="273"/>
      <c r="RZK125" s="273"/>
      <c r="RZL125"/>
      <c r="RZM125" s="110"/>
      <c r="RZN125" s="91"/>
      <c r="RZO125" s="261"/>
      <c r="RZP125" s="261"/>
      <c r="RZQ125" s="261"/>
      <c r="RZR125" s="273"/>
      <c r="RZS125" s="273"/>
      <c r="RZT125"/>
      <c r="RZU125" s="110"/>
      <c r="RZV125" s="91"/>
      <c r="RZW125" s="261"/>
      <c r="RZX125" s="261"/>
      <c r="RZY125" s="261"/>
      <c r="RZZ125" s="273"/>
      <c r="SAA125" s="273"/>
      <c r="SAB125"/>
      <c r="SAC125" s="110"/>
      <c r="SAD125" s="91"/>
      <c r="SAE125" s="261"/>
      <c r="SAF125" s="261"/>
      <c r="SAG125" s="261"/>
      <c r="SAH125" s="273"/>
      <c r="SAI125" s="273"/>
      <c r="SAJ125"/>
      <c r="SAK125" s="110"/>
      <c r="SAL125" s="91"/>
      <c r="SAM125" s="261"/>
      <c r="SAN125" s="261"/>
      <c r="SAO125" s="261"/>
      <c r="SAP125" s="273"/>
      <c r="SAQ125" s="273"/>
      <c r="SAR125"/>
      <c r="SAS125" s="110"/>
      <c r="SAT125" s="91"/>
      <c r="SAU125" s="261"/>
      <c r="SAV125" s="261"/>
      <c r="SAW125" s="261"/>
      <c r="SAX125" s="273"/>
      <c r="SAY125" s="273"/>
      <c r="SAZ125"/>
      <c r="SBA125" s="110"/>
      <c r="SBB125" s="91"/>
      <c r="SBC125" s="261"/>
      <c r="SBD125" s="261"/>
      <c r="SBE125" s="261"/>
      <c r="SBF125" s="273"/>
      <c r="SBG125" s="273"/>
      <c r="SBH125"/>
      <c r="SBI125" s="110"/>
      <c r="SBJ125" s="91"/>
      <c r="SBK125" s="261"/>
      <c r="SBL125" s="261"/>
      <c r="SBM125" s="261"/>
      <c r="SBN125" s="273"/>
      <c r="SBO125" s="273"/>
      <c r="SBP125"/>
      <c r="SBQ125" s="110"/>
      <c r="SBR125" s="91"/>
      <c r="SBS125" s="261"/>
      <c r="SBT125" s="261"/>
      <c r="SBU125" s="261"/>
      <c r="SBV125" s="273"/>
      <c r="SBW125" s="273"/>
      <c r="SBX125"/>
      <c r="SBY125" s="110"/>
      <c r="SBZ125" s="91"/>
      <c r="SCA125" s="261"/>
      <c r="SCB125" s="261"/>
      <c r="SCC125" s="261"/>
      <c r="SCD125" s="273"/>
      <c r="SCE125" s="273"/>
      <c r="SCF125"/>
      <c r="SCG125" s="110"/>
      <c r="SCH125" s="91"/>
      <c r="SCI125" s="261"/>
      <c r="SCJ125" s="261"/>
      <c r="SCK125" s="261"/>
      <c r="SCL125" s="273"/>
      <c r="SCM125" s="273"/>
      <c r="SCN125"/>
      <c r="SCO125" s="110"/>
      <c r="SCP125" s="91"/>
      <c r="SCQ125" s="261"/>
      <c r="SCR125" s="261"/>
      <c r="SCS125" s="261"/>
      <c r="SCT125" s="273"/>
      <c r="SCU125" s="273"/>
      <c r="SCV125"/>
      <c r="SCW125" s="110"/>
      <c r="SCX125" s="91"/>
      <c r="SCY125" s="261"/>
      <c r="SCZ125" s="261"/>
      <c r="SDA125" s="261"/>
      <c r="SDB125" s="273"/>
      <c r="SDC125" s="273"/>
      <c r="SDD125"/>
      <c r="SDE125" s="110"/>
      <c r="SDF125" s="91"/>
      <c r="SDG125" s="261"/>
      <c r="SDH125" s="261"/>
      <c r="SDI125" s="261"/>
      <c r="SDJ125" s="273"/>
      <c r="SDK125" s="273"/>
      <c r="SDL125"/>
      <c r="SDM125" s="110"/>
      <c r="SDN125" s="91"/>
      <c r="SDO125" s="261"/>
      <c r="SDP125" s="261"/>
      <c r="SDQ125" s="261"/>
      <c r="SDR125" s="273"/>
      <c r="SDS125" s="273"/>
      <c r="SDT125"/>
      <c r="SDU125" s="110"/>
      <c r="SDV125" s="91"/>
      <c r="SDW125" s="261"/>
      <c r="SDX125" s="261"/>
      <c r="SDY125" s="261"/>
      <c r="SDZ125" s="273"/>
      <c r="SEA125" s="273"/>
      <c r="SEB125"/>
      <c r="SEC125" s="110"/>
      <c r="SED125" s="91"/>
      <c r="SEE125" s="261"/>
      <c r="SEF125" s="261"/>
      <c r="SEG125" s="261"/>
      <c r="SEH125" s="273"/>
      <c r="SEI125" s="273"/>
      <c r="SEJ125"/>
      <c r="SEK125" s="110"/>
      <c r="SEL125" s="91"/>
      <c r="SEM125" s="261"/>
      <c r="SEN125" s="261"/>
      <c r="SEO125" s="261"/>
      <c r="SEP125" s="273"/>
      <c r="SEQ125" s="273"/>
      <c r="SER125"/>
      <c r="SES125" s="110"/>
      <c r="SET125" s="91"/>
      <c r="SEU125" s="261"/>
      <c r="SEV125" s="261"/>
      <c r="SEW125" s="261"/>
      <c r="SEX125" s="273"/>
      <c r="SEY125" s="273"/>
      <c r="SEZ125"/>
      <c r="SFA125" s="110"/>
      <c r="SFB125" s="91"/>
      <c r="SFC125" s="261"/>
      <c r="SFD125" s="261"/>
      <c r="SFE125" s="261"/>
      <c r="SFF125" s="273"/>
      <c r="SFG125" s="273"/>
      <c r="SFH125"/>
      <c r="SFI125" s="110"/>
      <c r="SFJ125" s="91"/>
      <c r="SFK125" s="261"/>
      <c r="SFL125" s="261"/>
      <c r="SFM125" s="261"/>
      <c r="SFN125" s="273"/>
      <c r="SFO125" s="273"/>
      <c r="SFP125"/>
      <c r="SFQ125" s="110"/>
      <c r="SFR125" s="91"/>
      <c r="SFS125" s="261"/>
      <c r="SFT125" s="261"/>
      <c r="SFU125" s="261"/>
      <c r="SFV125" s="273"/>
      <c r="SFW125" s="273"/>
      <c r="SFX125"/>
      <c r="SFY125" s="110"/>
      <c r="SFZ125" s="91"/>
      <c r="SGA125" s="261"/>
      <c r="SGB125" s="261"/>
      <c r="SGC125" s="261"/>
      <c r="SGD125" s="273"/>
      <c r="SGE125" s="273"/>
      <c r="SGF125"/>
      <c r="SGG125" s="110"/>
      <c r="SGH125" s="91"/>
      <c r="SGI125" s="261"/>
      <c r="SGJ125" s="261"/>
      <c r="SGK125" s="261"/>
      <c r="SGL125" s="273"/>
      <c r="SGM125" s="273"/>
      <c r="SGN125"/>
      <c r="SGO125" s="110"/>
      <c r="SGP125" s="91"/>
      <c r="SGQ125" s="261"/>
      <c r="SGR125" s="261"/>
      <c r="SGS125" s="261"/>
      <c r="SGT125" s="273"/>
      <c r="SGU125" s="273"/>
      <c r="SGV125"/>
      <c r="SGW125" s="110"/>
      <c r="SGX125" s="91"/>
      <c r="SGY125" s="261"/>
      <c r="SGZ125" s="261"/>
      <c r="SHA125" s="261"/>
      <c r="SHB125" s="273"/>
      <c r="SHC125" s="273"/>
      <c r="SHD125"/>
      <c r="SHE125" s="110"/>
      <c r="SHF125" s="91"/>
      <c r="SHG125" s="261"/>
      <c r="SHH125" s="261"/>
      <c r="SHI125" s="261"/>
      <c r="SHJ125" s="273"/>
      <c r="SHK125" s="273"/>
      <c r="SHL125"/>
      <c r="SHM125" s="110"/>
      <c r="SHN125" s="91"/>
      <c r="SHO125" s="261"/>
      <c r="SHP125" s="261"/>
      <c r="SHQ125" s="261"/>
      <c r="SHR125" s="273"/>
      <c r="SHS125" s="273"/>
      <c r="SHT125"/>
      <c r="SHU125" s="110"/>
      <c r="SHV125" s="91"/>
      <c r="SHW125" s="261"/>
      <c r="SHX125" s="261"/>
      <c r="SHY125" s="261"/>
      <c r="SHZ125" s="273"/>
      <c r="SIA125" s="273"/>
      <c r="SIB125"/>
      <c r="SIC125" s="110"/>
      <c r="SID125" s="91"/>
      <c r="SIE125" s="261"/>
      <c r="SIF125" s="261"/>
      <c r="SIG125" s="261"/>
      <c r="SIH125" s="273"/>
      <c r="SII125" s="273"/>
      <c r="SIJ125"/>
      <c r="SIK125" s="110"/>
      <c r="SIL125" s="91"/>
      <c r="SIM125" s="261"/>
      <c r="SIN125" s="261"/>
      <c r="SIO125" s="261"/>
      <c r="SIP125" s="273"/>
      <c r="SIQ125" s="273"/>
      <c r="SIR125"/>
      <c r="SIS125" s="110"/>
      <c r="SIT125" s="91"/>
      <c r="SIU125" s="261"/>
      <c r="SIV125" s="261"/>
      <c r="SIW125" s="261"/>
      <c r="SIX125" s="273"/>
      <c r="SIY125" s="273"/>
      <c r="SIZ125"/>
      <c r="SJA125" s="110"/>
      <c r="SJB125" s="91"/>
      <c r="SJC125" s="261"/>
      <c r="SJD125" s="261"/>
      <c r="SJE125" s="261"/>
      <c r="SJF125" s="273"/>
      <c r="SJG125" s="273"/>
      <c r="SJH125"/>
      <c r="SJI125" s="110"/>
      <c r="SJJ125" s="91"/>
      <c r="SJK125" s="261"/>
      <c r="SJL125" s="261"/>
      <c r="SJM125" s="261"/>
      <c r="SJN125" s="273"/>
      <c r="SJO125" s="273"/>
      <c r="SJP125"/>
      <c r="SJQ125" s="110"/>
      <c r="SJR125" s="91"/>
      <c r="SJS125" s="261"/>
      <c r="SJT125" s="261"/>
      <c r="SJU125" s="261"/>
      <c r="SJV125" s="273"/>
      <c r="SJW125" s="273"/>
      <c r="SJX125"/>
      <c r="SJY125" s="110"/>
      <c r="SJZ125" s="91"/>
      <c r="SKA125" s="261"/>
      <c r="SKB125" s="261"/>
      <c r="SKC125" s="261"/>
      <c r="SKD125" s="273"/>
      <c r="SKE125" s="273"/>
      <c r="SKF125"/>
      <c r="SKG125" s="110"/>
      <c r="SKH125" s="91"/>
      <c r="SKI125" s="261"/>
      <c r="SKJ125" s="261"/>
      <c r="SKK125" s="261"/>
      <c r="SKL125" s="273"/>
      <c r="SKM125" s="273"/>
      <c r="SKN125"/>
      <c r="SKO125" s="110"/>
      <c r="SKP125" s="91"/>
      <c r="SKQ125" s="261"/>
      <c r="SKR125" s="261"/>
      <c r="SKS125" s="261"/>
      <c r="SKT125" s="273"/>
      <c r="SKU125" s="273"/>
      <c r="SKV125"/>
      <c r="SKW125" s="110"/>
      <c r="SKX125" s="91"/>
      <c r="SKY125" s="261"/>
      <c r="SKZ125" s="261"/>
      <c r="SLA125" s="261"/>
      <c r="SLB125" s="273"/>
      <c r="SLC125" s="273"/>
      <c r="SLD125"/>
      <c r="SLE125" s="110"/>
      <c r="SLF125" s="91"/>
      <c r="SLG125" s="261"/>
      <c r="SLH125" s="261"/>
      <c r="SLI125" s="261"/>
      <c r="SLJ125" s="273"/>
      <c r="SLK125" s="273"/>
      <c r="SLL125"/>
      <c r="SLM125" s="110"/>
      <c r="SLN125" s="91"/>
      <c r="SLO125" s="261"/>
      <c r="SLP125" s="261"/>
      <c r="SLQ125" s="261"/>
      <c r="SLR125" s="273"/>
      <c r="SLS125" s="273"/>
      <c r="SLT125"/>
      <c r="SLU125" s="110"/>
      <c r="SLV125" s="91"/>
      <c r="SLW125" s="261"/>
      <c r="SLX125" s="261"/>
      <c r="SLY125" s="261"/>
      <c r="SLZ125" s="273"/>
      <c r="SMA125" s="273"/>
      <c r="SMB125"/>
      <c r="SMC125" s="110"/>
      <c r="SMD125" s="91"/>
      <c r="SME125" s="261"/>
      <c r="SMF125" s="261"/>
      <c r="SMG125" s="261"/>
      <c r="SMH125" s="273"/>
      <c r="SMI125" s="273"/>
      <c r="SMJ125"/>
      <c r="SMK125" s="110"/>
      <c r="SML125" s="91"/>
      <c r="SMM125" s="261"/>
      <c r="SMN125" s="261"/>
      <c r="SMO125" s="261"/>
      <c r="SMP125" s="273"/>
      <c r="SMQ125" s="273"/>
      <c r="SMR125"/>
      <c r="SMS125" s="110"/>
      <c r="SMT125" s="91"/>
      <c r="SMU125" s="261"/>
      <c r="SMV125" s="261"/>
      <c r="SMW125" s="261"/>
      <c r="SMX125" s="273"/>
      <c r="SMY125" s="273"/>
      <c r="SMZ125"/>
      <c r="SNA125" s="110"/>
      <c r="SNB125" s="91"/>
      <c r="SNC125" s="261"/>
      <c r="SND125" s="261"/>
      <c r="SNE125" s="261"/>
      <c r="SNF125" s="273"/>
      <c r="SNG125" s="273"/>
      <c r="SNH125"/>
      <c r="SNI125" s="110"/>
      <c r="SNJ125" s="91"/>
      <c r="SNK125" s="261"/>
      <c r="SNL125" s="261"/>
      <c r="SNM125" s="261"/>
      <c r="SNN125" s="273"/>
      <c r="SNO125" s="273"/>
      <c r="SNP125"/>
      <c r="SNQ125" s="110"/>
      <c r="SNR125" s="91"/>
      <c r="SNS125" s="261"/>
      <c r="SNT125" s="261"/>
      <c r="SNU125" s="261"/>
      <c r="SNV125" s="273"/>
      <c r="SNW125" s="273"/>
      <c r="SNX125"/>
      <c r="SNY125" s="110"/>
      <c r="SNZ125" s="91"/>
      <c r="SOA125" s="261"/>
      <c r="SOB125" s="261"/>
      <c r="SOC125" s="261"/>
      <c r="SOD125" s="273"/>
      <c r="SOE125" s="273"/>
      <c r="SOF125"/>
      <c r="SOG125" s="110"/>
      <c r="SOH125" s="91"/>
      <c r="SOI125" s="261"/>
      <c r="SOJ125" s="261"/>
      <c r="SOK125" s="261"/>
      <c r="SOL125" s="273"/>
      <c r="SOM125" s="273"/>
      <c r="SON125"/>
      <c r="SOO125" s="110"/>
      <c r="SOP125" s="91"/>
      <c r="SOQ125" s="261"/>
      <c r="SOR125" s="261"/>
      <c r="SOS125" s="261"/>
      <c r="SOT125" s="273"/>
      <c r="SOU125" s="273"/>
      <c r="SOV125"/>
      <c r="SOW125" s="110"/>
      <c r="SOX125" s="91"/>
      <c r="SOY125" s="261"/>
      <c r="SOZ125" s="261"/>
      <c r="SPA125" s="261"/>
      <c r="SPB125" s="273"/>
      <c r="SPC125" s="273"/>
      <c r="SPD125"/>
      <c r="SPE125" s="110"/>
      <c r="SPF125" s="91"/>
      <c r="SPG125" s="261"/>
      <c r="SPH125" s="261"/>
      <c r="SPI125" s="261"/>
      <c r="SPJ125" s="273"/>
      <c r="SPK125" s="273"/>
      <c r="SPL125"/>
      <c r="SPM125" s="110"/>
      <c r="SPN125" s="91"/>
      <c r="SPO125" s="261"/>
      <c r="SPP125" s="261"/>
      <c r="SPQ125" s="261"/>
      <c r="SPR125" s="273"/>
      <c r="SPS125" s="273"/>
      <c r="SPT125"/>
      <c r="SPU125" s="110"/>
      <c r="SPV125" s="91"/>
      <c r="SPW125" s="261"/>
      <c r="SPX125" s="261"/>
      <c r="SPY125" s="261"/>
      <c r="SPZ125" s="273"/>
      <c r="SQA125" s="273"/>
      <c r="SQB125"/>
      <c r="SQC125" s="110"/>
      <c r="SQD125" s="91"/>
      <c r="SQE125" s="261"/>
      <c r="SQF125" s="261"/>
      <c r="SQG125" s="261"/>
      <c r="SQH125" s="273"/>
      <c r="SQI125" s="273"/>
      <c r="SQJ125"/>
      <c r="SQK125" s="110"/>
      <c r="SQL125" s="91"/>
      <c r="SQM125" s="261"/>
      <c r="SQN125" s="261"/>
      <c r="SQO125" s="261"/>
      <c r="SQP125" s="273"/>
      <c r="SQQ125" s="273"/>
      <c r="SQR125"/>
      <c r="SQS125" s="110"/>
      <c r="SQT125" s="91"/>
      <c r="SQU125" s="261"/>
      <c r="SQV125" s="261"/>
      <c r="SQW125" s="261"/>
      <c r="SQX125" s="273"/>
      <c r="SQY125" s="273"/>
      <c r="SQZ125"/>
      <c r="SRA125" s="110"/>
      <c r="SRB125" s="91"/>
      <c r="SRC125" s="261"/>
      <c r="SRD125" s="261"/>
      <c r="SRE125" s="261"/>
      <c r="SRF125" s="273"/>
      <c r="SRG125" s="273"/>
      <c r="SRH125"/>
      <c r="SRI125" s="110"/>
      <c r="SRJ125" s="91"/>
      <c r="SRK125" s="261"/>
      <c r="SRL125" s="261"/>
      <c r="SRM125" s="261"/>
      <c r="SRN125" s="273"/>
      <c r="SRO125" s="273"/>
      <c r="SRP125"/>
      <c r="SRQ125" s="110"/>
      <c r="SRR125" s="91"/>
      <c r="SRS125" s="261"/>
      <c r="SRT125" s="261"/>
      <c r="SRU125" s="261"/>
      <c r="SRV125" s="273"/>
      <c r="SRW125" s="273"/>
      <c r="SRX125"/>
      <c r="SRY125" s="110"/>
      <c r="SRZ125" s="91"/>
      <c r="SSA125" s="261"/>
      <c r="SSB125" s="261"/>
      <c r="SSC125" s="261"/>
      <c r="SSD125" s="273"/>
      <c r="SSE125" s="273"/>
      <c r="SSF125"/>
      <c r="SSG125" s="110"/>
      <c r="SSH125" s="91"/>
      <c r="SSI125" s="261"/>
      <c r="SSJ125" s="261"/>
      <c r="SSK125" s="261"/>
      <c r="SSL125" s="273"/>
      <c r="SSM125" s="273"/>
      <c r="SSN125"/>
      <c r="SSO125" s="110"/>
      <c r="SSP125" s="91"/>
      <c r="SSQ125" s="261"/>
      <c r="SSR125" s="261"/>
      <c r="SSS125" s="261"/>
      <c r="SST125" s="273"/>
      <c r="SSU125" s="273"/>
      <c r="SSV125"/>
      <c r="SSW125" s="110"/>
      <c r="SSX125" s="91"/>
      <c r="SSY125" s="261"/>
      <c r="SSZ125" s="261"/>
      <c r="STA125" s="261"/>
      <c r="STB125" s="273"/>
      <c r="STC125" s="273"/>
      <c r="STD125"/>
      <c r="STE125" s="110"/>
      <c r="STF125" s="91"/>
      <c r="STG125" s="261"/>
      <c r="STH125" s="261"/>
      <c r="STI125" s="261"/>
      <c r="STJ125" s="273"/>
      <c r="STK125" s="273"/>
      <c r="STL125"/>
      <c r="STM125" s="110"/>
      <c r="STN125" s="91"/>
      <c r="STO125" s="261"/>
      <c r="STP125" s="261"/>
      <c r="STQ125" s="261"/>
      <c r="STR125" s="273"/>
      <c r="STS125" s="273"/>
      <c r="STT125"/>
      <c r="STU125" s="110"/>
      <c r="STV125" s="91"/>
      <c r="STW125" s="261"/>
      <c r="STX125" s="261"/>
      <c r="STY125" s="261"/>
      <c r="STZ125" s="273"/>
      <c r="SUA125" s="273"/>
      <c r="SUB125"/>
      <c r="SUC125" s="110"/>
      <c r="SUD125" s="91"/>
      <c r="SUE125" s="261"/>
      <c r="SUF125" s="261"/>
      <c r="SUG125" s="261"/>
      <c r="SUH125" s="273"/>
      <c r="SUI125" s="273"/>
      <c r="SUJ125"/>
      <c r="SUK125" s="110"/>
      <c r="SUL125" s="91"/>
      <c r="SUM125" s="261"/>
      <c r="SUN125" s="261"/>
      <c r="SUO125" s="261"/>
      <c r="SUP125" s="273"/>
      <c r="SUQ125" s="273"/>
      <c r="SUR125"/>
      <c r="SUS125" s="110"/>
      <c r="SUT125" s="91"/>
      <c r="SUU125" s="261"/>
      <c r="SUV125" s="261"/>
      <c r="SUW125" s="261"/>
      <c r="SUX125" s="273"/>
      <c r="SUY125" s="273"/>
      <c r="SUZ125"/>
      <c r="SVA125" s="110"/>
      <c r="SVB125" s="91"/>
      <c r="SVC125" s="261"/>
      <c r="SVD125" s="261"/>
      <c r="SVE125" s="261"/>
      <c r="SVF125" s="273"/>
      <c r="SVG125" s="273"/>
      <c r="SVH125"/>
      <c r="SVI125" s="110"/>
      <c r="SVJ125" s="91"/>
      <c r="SVK125" s="261"/>
      <c r="SVL125" s="261"/>
      <c r="SVM125" s="261"/>
      <c r="SVN125" s="273"/>
      <c r="SVO125" s="273"/>
      <c r="SVP125"/>
      <c r="SVQ125" s="110"/>
      <c r="SVR125" s="91"/>
      <c r="SVS125" s="261"/>
      <c r="SVT125" s="261"/>
      <c r="SVU125" s="261"/>
      <c r="SVV125" s="273"/>
      <c r="SVW125" s="273"/>
      <c r="SVX125"/>
      <c r="SVY125" s="110"/>
      <c r="SVZ125" s="91"/>
      <c r="SWA125" s="261"/>
      <c r="SWB125" s="261"/>
      <c r="SWC125" s="261"/>
      <c r="SWD125" s="273"/>
      <c r="SWE125" s="273"/>
      <c r="SWF125"/>
      <c r="SWG125" s="110"/>
      <c r="SWH125" s="91"/>
      <c r="SWI125" s="261"/>
      <c r="SWJ125" s="261"/>
      <c r="SWK125" s="261"/>
      <c r="SWL125" s="273"/>
      <c r="SWM125" s="273"/>
      <c r="SWN125"/>
      <c r="SWO125" s="110"/>
      <c r="SWP125" s="91"/>
      <c r="SWQ125" s="261"/>
      <c r="SWR125" s="261"/>
      <c r="SWS125" s="261"/>
      <c r="SWT125" s="273"/>
      <c r="SWU125" s="273"/>
      <c r="SWV125"/>
      <c r="SWW125" s="110"/>
      <c r="SWX125" s="91"/>
      <c r="SWY125" s="261"/>
      <c r="SWZ125" s="261"/>
      <c r="SXA125" s="261"/>
      <c r="SXB125" s="273"/>
      <c r="SXC125" s="273"/>
      <c r="SXD125"/>
      <c r="SXE125" s="110"/>
      <c r="SXF125" s="91"/>
      <c r="SXG125" s="261"/>
      <c r="SXH125" s="261"/>
      <c r="SXI125" s="261"/>
      <c r="SXJ125" s="273"/>
      <c r="SXK125" s="273"/>
      <c r="SXL125"/>
      <c r="SXM125" s="110"/>
      <c r="SXN125" s="91"/>
      <c r="SXO125" s="261"/>
      <c r="SXP125" s="261"/>
      <c r="SXQ125" s="261"/>
      <c r="SXR125" s="273"/>
      <c r="SXS125" s="273"/>
      <c r="SXT125"/>
      <c r="SXU125" s="110"/>
      <c r="SXV125" s="91"/>
      <c r="SXW125" s="261"/>
      <c r="SXX125" s="261"/>
      <c r="SXY125" s="261"/>
      <c r="SXZ125" s="273"/>
      <c r="SYA125" s="273"/>
      <c r="SYB125"/>
      <c r="SYC125" s="110"/>
      <c r="SYD125" s="91"/>
      <c r="SYE125" s="261"/>
      <c r="SYF125" s="261"/>
      <c r="SYG125" s="261"/>
      <c r="SYH125" s="273"/>
      <c r="SYI125" s="273"/>
      <c r="SYJ125"/>
      <c r="SYK125" s="110"/>
      <c r="SYL125" s="91"/>
      <c r="SYM125" s="261"/>
      <c r="SYN125" s="261"/>
      <c r="SYO125" s="261"/>
      <c r="SYP125" s="273"/>
      <c r="SYQ125" s="273"/>
      <c r="SYR125"/>
      <c r="SYS125" s="110"/>
      <c r="SYT125" s="91"/>
      <c r="SYU125" s="261"/>
      <c r="SYV125" s="261"/>
      <c r="SYW125" s="261"/>
      <c r="SYX125" s="273"/>
      <c r="SYY125" s="273"/>
      <c r="SYZ125"/>
      <c r="SZA125" s="110"/>
      <c r="SZB125" s="91"/>
      <c r="SZC125" s="261"/>
      <c r="SZD125" s="261"/>
      <c r="SZE125" s="261"/>
      <c r="SZF125" s="273"/>
      <c r="SZG125" s="273"/>
      <c r="SZH125"/>
      <c r="SZI125" s="110"/>
      <c r="SZJ125" s="91"/>
      <c r="SZK125" s="261"/>
      <c r="SZL125" s="261"/>
      <c r="SZM125" s="261"/>
      <c r="SZN125" s="273"/>
      <c r="SZO125" s="273"/>
      <c r="SZP125"/>
      <c r="SZQ125" s="110"/>
      <c r="SZR125" s="91"/>
      <c r="SZS125" s="261"/>
      <c r="SZT125" s="261"/>
      <c r="SZU125" s="261"/>
      <c r="SZV125" s="273"/>
      <c r="SZW125" s="273"/>
      <c r="SZX125"/>
      <c r="SZY125" s="110"/>
      <c r="SZZ125" s="91"/>
      <c r="TAA125" s="261"/>
      <c r="TAB125" s="261"/>
      <c r="TAC125" s="261"/>
      <c r="TAD125" s="273"/>
      <c r="TAE125" s="273"/>
      <c r="TAF125"/>
      <c r="TAG125" s="110"/>
      <c r="TAH125" s="91"/>
      <c r="TAI125" s="261"/>
      <c r="TAJ125" s="261"/>
      <c r="TAK125" s="261"/>
      <c r="TAL125" s="273"/>
      <c r="TAM125" s="273"/>
      <c r="TAN125"/>
      <c r="TAO125" s="110"/>
      <c r="TAP125" s="91"/>
      <c r="TAQ125" s="261"/>
      <c r="TAR125" s="261"/>
      <c r="TAS125" s="261"/>
      <c r="TAT125" s="273"/>
      <c r="TAU125" s="273"/>
      <c r="TAV125"/>
      <c r="TAW125" s="110"/>
      <c r="TAX125" s="91"/>
      <c r="TAY125" s="261"/>
      <c r="TAZ125" s="261"/>
      <c r="TBA125" s="261"/>
      <c r="TBB125" s="273"/>
      <c r="TBC125" s="273"/>
      <c r="TBD125"/>
      <c r="TBE125" s="110"/>
      <c r="TBF125" s="91"/>
      <c r="TBG125" s="261"/>
      <c r="TBH125" s="261"/>
      <c r="TBI125" s="261"/>
      <c r="TBJ125" s="273"/>
      <c r="TBK125" s="273"/>
      <c r="TBL125"/>
      <c r="TBM125" s="110"/>
      <c r="TBN125" s="91"/>
      <c r="TBO125" s="261"/>
      <c r="TBP125" s="261"/>
      <c r="TBQ125" s="261"/>
      <c r="TBR125" s="273"/>
      <c r="TBS125" s="273"/>
      <c r="TBT125"/>
      <c r="TBU125" s="110"/>
      <c r="TBV125" s="91"/>
      <c r="TBW125" s="261"/>
      <c r="TBX125" s="261"/>
      <c r="TBY125" s="261"/>
      <c r="TBZ125" s="273"/>
      <c r="TCA125" s="273"/>
      <c r="TCB125"/>
      <c r="TCC125" s="110"/>
      <c r="TCD125" s="91"/>
      <c r="TCE125" s="261"/>
      <c r="TCF125" s="261"/>
      <c r="TCG125" s="261"/>
      <c r="TCH125" s="273"/>
      <c r="TCI125" s="273"/>
      <c r="TCJ125"/>
      <c r="TCK125" s="110"/>
      <c r="TCL125" s="91"/>
      <c r="TCM125" s="261"/>
      <c r="TCN125" s="261"/>
      <c r="TCO125" s="261"/>
      <c r="TCP125" s="273"/>
      <c r="TCQ125" s="273"/>
      <c r="TCR125"/>
      <c r="TCS125" s="110"/>
      <c r="TCT125" s="91"/>
      <c r="TCU125" s="261"/>
      <c r="TCV125" s="261"/>
      <c r="TCW125" s="261"/>
      <c r="TCX125" s="273"/>
      <c r="TCY125" s="273"/>
      <c r="TCZ125"/>
      <c r="TDA125" s="110"/>
      <c r="TDB125" s="91"/>
      <c r="TDC125" s="261"/>
      <c r="TDD125" s="261"/>
      <c r="TDE125" s="261"/>
      <c r="TDF125" s="273"/>
      <c r="TDG125" s="273"/>
      <c r="TDH125"/>
      <c r="TDI125" s="110"/>
      <c r="TDJ125" s="91"/>
      <c r="TDK125" s="261"/>
      <c r="TDL125" s="261"/>
      <c r="TDM125" s="261"/>
      <c r="TDN125" s="273"/>
      <c r="TDO125" s="273"/>
      <c r="TDP125"/>
      <c r="TDQ125" s="110"/>
      <c r="TDR125" s="91"/>
      <c r="TDS125" s="261"/>
      <c r="TDT125" s="261"/>
      <c r="TDU125" s="261"/>
      <c r="TDV125" s="273"/>
      <c r="TDW125" s="273"/>
      <c r="TDX125"/>
      <c r="TDY125" s="110"/>
      <c r="TDZ125" s="91"/>
      <c r="TEA125" s="261"/>
      <c r="TEB125" s="261"/>
      <c r="TEC125" s="261"/>
      <c r="TED125" s="273"/>
      <c r="TEE125" s="273"/>
      <c r="TEF125"/>
      <c r="TEG125" s="110"/>
      <c r="TEH125" s="91"/>
      <c r="TEI125" s="261"/>
      <c r="TEJ125" s="261"/>
      <c r="TEK125" s="261"/>
      <c r="TEL125" s="273"/>
      <c r="TEM125" s="273"/>
      <c r="TEN125"/>
      <c r="TEO125" s="110"/>
      <c r="TEP125" s="91"/>
      <c r="TEQ125" s="261"/>
      <c r="TER125" s="261"/>
      <c r="TES125" s="261"/>
      <c r="TET125" s="273"/>
      <c r="TEU125" s="273"/>
      <c r="TEV125"/>
      <c r="TEW125" s="110"/>
      <c r="TEX125" s="91"/>
      <c r="TEY125" s="261"/>
      <c r="TEZ125" s="261"/>
      <c r="TFA125" s="261"/>
      <c r="TFB125" s="273"/>
      <c r="TFC125" s="273"/>
      <c r="TFD125"/>
      <c r="TFE125" s="110"/>
      <c r="TFF125" s="91"/>
      <c r="TFG125" s="261"/>
      <c r="TFH125" s="261"/>
      <c r="TFI125" s="261"/>
      <c r="TFJ125" s="273"/>
      <c r="TFK125" s="273"/>
      <c r="TFL125"/>
      <c r="TFM125" s="110"/>
      <c r="TFN125" s="91"/>
      <c r="TFO125" s="261"/>
      <c r="TFP125" s="261"/>
      <c r="TFQ125" s="261"/>
      <c r="TFR125" s="273"/>
      <c r="TFS125" s="273"/>
      <c r="TFT125"/>
      <c r="TFU125" s="110"/>
      <c r="TFV125" s="91"/>
      <c r="TFW125" s="261"/>
      <c r="TFX125" s="261"/>
      <c r="TFY125" s="261"/>
      <c r="TFZ125" s="273"/>
      <c r="TGA125" s="273"/>
      <c r="TGB125"/>
      <c r="TGC125" s="110"/>
      <c r="TGD125" s="91"/>
      <c r="TGE125" s="261"/>
      <c r="TGF125" s="261"/>
      <c r="TGG125" s="261"/>
      <c r="TGH125" s="273"/>
      <c r="TGI125" s="273"/>
      <c r="TGJ125"/>
      <c r="TGK125" s="110"/>
      <c r="TGL125" s="91"/>
      <c r="TGM125" s="261"/>
      <c r="TGN125" s="261"/>
      <c r="TGO125" s="261"/>
      <c r="TGP125" s="273"/>
      <c r="TGQ125" s="273"/>
      <c r="TGR125"/>
      <c r="TGS125" s="110"/>
      <c r="TGT125" s="91"/>
      <c r="TGU125" s="261"/>
      <c r="TGV125" s="261"/>
      <c r="TGW125" s="261"/>
      <c r="TGX125" s="273"/>
      <c r="TGY125" s="273"/>
      <c r="TGZ125"/>
      <c r="THA125" s="110"/>
      <c r="THB125" s="91"/>
      <c r="THC125" s="261"/>
      <c r="THD125" s="261"/>
      <c r="THE125" s="261"/>
      <c r="THF125" s="273"/>
      <c r="THG125" s="273"/>
      <c r="THH125"/>
      <c r="THI125" s="110"/>
      <c r="THJ125" s="91"/>
      <c r="THK125" s="261"/>
      <c r="THL125" s="261"/>
      <c r="THM125" s="261"/>
      <c r="THN125" s="273"/>
      <c r="THO125" s="273"/>
      <c r="THP125"/>
      <c r="THQ125" s="110"/>
      <c r="THR125" s="91"/>
      <c r="THS125" s="261"/>
      <c r="THT125" s="261"/>
      <c r="THU125" s="261"/>
      <c r="THV125" s="273"/>
      <c r="THW125" s="273"/>
      <c r="THX125"/>
      <c r="THY125" s="110"/>
      <c r="THZ125" s="91"/>
      <c r="TIA125" s="261"/>
      <c r="TIB125" s="261"/>
      <c r="TIC125" s="261"/>
      <c r="TID125" s="273"/>
      <c r="TIE125" s="273"/>
      <c r="TIF125"/>
      <c r="TIG125" s="110"/>
      <c r="TIH125" s="91"/>
      <c r="TII125" s="261"/>
      <c r="TIJ125" s="261"/>
      <c r="TIK125" s="261"/>
      <c r="TIL125" s="273"/>
      <c r="TIM125" s="273"/>
      <c r="TIN125"/>
      <c r="TIO125" s="110"/>
      <c r="TIP125" s="91"/>
      <c r="TIQ125" s="261"/>
      <c r="TIR125" s="261"/>
      <c r="TIS125" s="261"/>
      <c r="TIT125" s="273"/>
      <c r="TIU125" s="273"/>
      <c r="TIV125"/>
      <c r="TIW125" s="110"/>
      <c r="TIX125" s="91"/>
      <c r="TIY125" s="261"/>
      <c r="TIZ125" s="261"/>
      <c r="TJA125" s="261"/>
      <c r="TJB125" s="273"/>
      <c r="TJC125" s="273"/>
      <c r="TJD125"/>
      <c r="TJE125" s="110"/>
      <c r="TJF125" s="91"/>
      <c r="TJG125" s="261"/>
      <c r="TJH125" s="261"/>
      <c r="TJI125" s="261"/>
      <c r="TJJ125" s="273"/>
      <c r="TJK125" s="273"/>
      <c r="TJL125"/>
      <c r="TJM125" s="110"/>
      <c r="TJN125" s="91"/>
      <c r="TJO125" s="261"/>
      <c r="TJP125" s="261"/>
      <c r="TJQ125" s="261"/>
      <c r="TJR125" s="273"/>
      <c r="TJS125" s="273"/>
      <c r="TJT125"/>
      <c r="TJU125" s="110"/>
      <c r="TJV125" s="91"/>
      <c r="TJW125" s="261"/>
      <c r="TJX125" s="261"/>
      <c r="TJY125" s="261"/>
      <c r="TJZ125" s="273"/>
      <c r="TKA125" s="273"/>
      <c r="TKB125"/>
      <c r="TKC125" s="110"/>
      <c r="TKD125" s="91"/>
      <c r="TKE125" s="261"/>
      <c r="TKF125" s="261"/>
      <c r="TKG125" s="261"/>
      <c r="TKH125" s="273"/>
      <c r="TKI125" s="273"/>
      <c r="TKJ125"/>
      <c r="TKK125" s="110"/>
      <c r="TKL125" s="91"/>
      <c r="TKM125" s="261"/>
      <c r="TKN125" s="261"/>
      <c r="TKO125" s="261"/>
      <c r="TKP125" s="273"/>
      <c r="TKQ125" s="273"/>
      <c r="TKR125"/>
      <c r="TKS125" s="110"/>
      <c r="TKT125" s="91"/>
      <c r="TKU125" s="261"/>
      <c r="TKV125" s="261"/>
      <c r="TKW125" s="261"/>
      <c r="TKX125" s="273"/>
      <c r="TKY125" s="273"/>
      <c r="TKZ125"/>
      <c r="TLA125" s="110"/>
      <c r="TLB125" s="91"/>
      <c r="TLC125" s="261"/>
      <c r="TLD125" s="261"/>
      <c r="TLE125" s="261"/>
      <c r="TLF125" s="273"/>
      <c r="TLG125" s="273"/>
      <c r="TLH125"/>
      <c r="TLI125" s="110"/>
      <c r="TLJ125" s="91"/>
      <c r="TLK125" s="261"/>
      <c r="TLL125" s="261"/>
      <c r="TLM125" s="261"/>
      <c r="TLN125" s="273"/>
      <c r="TLO125" s="273"/>
      <c r="TLP125"/>
      <c r="TLQ125" s="110"/>
      <c r="TLR125" s="91"/>
      <c r="TLS125" s="261"/>
      <c r="TLT125" s="261"/>
      <c r="TLU125" s="261"/>
      <c r="TLV125" s="273"/>
      <c r="TLW125" s="273"/>
      <c r="TLX125"/>
      <c r="TLY125" s="110"/>
      <c r="TLZ125" s="91"/>
      <c r="TMA125" s="261"/>
      <c r="TMB125" s="261"/>
      <c r="TMC125" s="261"/>
      <c r="TMD125" s="273"/>
      <c r="TME125" s="273"/>
      <c r="TMF125"/>
      <c r="TMG125" s="110"/>
      <c r="TMH125" s="91"/>
      <c r="TMI125" s="261"/>
      <c r="TMJ125" s="261"/>
      <c r="TMK125" s="261"/>
      <c r="TML125" s="273"/>
      <c r="TMM125" s="273"/>
      <c r="TMN125"/>
      <c r="TMO125" s="110"/>
      <c r="TMP125" s="91"/>
      <c r="TMQ125" s="261"/>
      <c r="TMR125" s="261"/>
      <c r="TMS125" s="261"/>
      <c r="TMT125" s="273"/>
      <c r="TMU125" s="273"/>
      <c r="TMV125"/>
      <c r="TMW125" s="110"/>
      <c r="TMX125" s="91"/>
      <c r="TMY125" s="261"/>
      <c r="TMZ125" s="261"/>
      <c r="TNA125" s="261"/>
      <c r="TNB125" s="273"/>
      <c r="TNC125" s="273"/>
      <c r="TND125"/>
      <c r="TNE125" s="110"/>
      <c r="TNF125" s="91"/>
      <c r="TNG125" s="261"/>
      <c r="TNH125" s="261"/>
      <c r="TNI125" s="261"/>
      <c r="TNJ125" s="273"/>
      <c r="TNK125" s="273"/>
      <c r="TNL125"/>
      <c r="TNM125" s="110"/>
      <c r="TNN125" s="91"/>
      <c r="TNO125" s="261"/>
      <c r="TNP125" s="261"/>
      <c r="TNQ125" s="261"/>
      <c r="TNR125" s="273"/>
      <c r="TNS125" s="273"/>
      <c r="TNT125"/>
      <c r="TNU125" s="110"/>
      <c r="TNV125" s="91"/>
      <c r="TNW125" s="261"/>
      <c r="TNX125" s="261"/>
      <c r="TNY125" s="261"/>
      <c r="TNZ125" s="273"/>
      <c r="TOA125" s="273"/>
      <c r="TOB125"/>
      <c r="TOC125" s="110"/>
      <c r="TOD125" s="91"/>
      <c r="TOE125" s="261"/>
      <c r="TOF125" s="261"/>
      <c r="TOG125" s="261"/>
      <c r="TOH125" s="273"/>
      <c r="TOI125" s="273"/>
      <c r="TOJ125"/>
      <c r="TOK125" s="110"/>
      <c r="TOL125" s="91"/>
      <c r="TOM125" s="261"/>
      <c r="TON125" s="261"/>
      <c r="TOO125" s="261"/>
      <c r="TOP125" s="273"/>
      <c r="TOQ125" s="273"/>
      <c r="TOR125"/>
      <c r="TOS125" s="110"/>
      <c r="TOT125" s="91"/>
      <c r="TOU125" s="261"/>
      <c r="TOV125" s="261"/>
      <c r="TOW125" s="261"/>
      <c r="TOX125" s="273"/>
      <c r="TOY125" s="273"/>
      <c r="TOZ125"/>
      <c r="TPA125" s="110"/>
      <c r="TPB125" s="91"/>
      <c r="TPC125" s="261"/>
      <c r="TPD125" s="261"/>
      <c r="TPE125" s="261"/>
      <c r="TPF125" s="273"/>
      <c r="TPG125" s="273"/>
      <c r="TPH125"/>
      <c r="TPI125" s="110"/>
      <c r="TPJ125" s="91"/>
      <c r="TPK125" s="261"/>
      <c r="TPL125" s="261"/>
      <c r="TPM125" s="261"/>
      <c r="TPN125" s="273"/>
      <c r="TPO125" s="273"/>
      <c r="TPP125"/>
      <c r="TPQ125" s="110"/>
      <c r="TPR125" s="91"/>
      <c r="TPS125" s="261"/>
      <c r="TPT125" s="261"/>
      <c r="TPU125" s="261"/>
      <c r="TPV125" s="273"/>
      <c r="TPW125" s="273"/>
      <c r="TPX125"/>
      <c r="TPY125" s="110"/>
      <c r="TPZ125" s="91"/>
      <c r="TQA125" s="261"/>
      <c r="TQB125" s="261"/>
      <c r="TQC125" s="261"/>
      <c r="TQD125" s="273"/>
      <c r="TQE125" s="273"/>
      <c r="TQF125"/>
      <c r="TQG125" s="110"/>
      <c r="TQH125" s="91"/>
      <c r="TQI125" s="261"/>
      <c r="TQJ125" s="261"/>
      <c r="TQK125" s="261"/>
      <c r="TQL125" s="273"/>
      <c r="TQM125" s="273"/>
      <c r="TQN125"/>
      <c r="TQO125" s="110"/>
      <c r="TQP125" s="91"/>
      <c r="TQQ125" s="261"/>
      <c r="TQR125" s="261"/>
      <c r="TQS125" s="261"/>
      <c r="TQT125" s="273"/>
      <c r="TQU125" s="273"/>
      <c r="TQV125"/>
      <c r="TQW125" s="110"/>
      <c r="TQX125" s="91"/>
      <c r="TQY125" s="261"/>
      <c r="TQZ125" s="261"/>
      <c r="TRA125" s="261"/>
      <c r="TRB125" s="273"/>
      <c r="TRC125" s="273"/>
      <c r="TRD125"/>
      <c r="TRE125" s="110"/>
      <c r="TRF125" s="91"/>
      <c r="TRG125" s="261"/>
      <c r="TRH125" s="261"/>
      <c r="TRI125" s="261"/>
      <c r="TRJ125" s="273"/>
      <c r="TRK125" s="273"/>
      <c r="TRL125"/>
      <c r="TRM125" s="110"/>
      <c r="TRN125" s="91"/>
      <c r="TRO125" s="261"/>
      <c r="TRP125" s="261"/>
      <c r="TRQ125" s="261"/>
      <c r="TRR125" s="273"/>
      <c r="TRS125" s="273"/>
      <c r="TRT125"/>
      <c r="TRU125" s="110"/>
      <c r="TRV125" s="91"/>
      <c r="TRW125" s="261"/>
      <c r="TRX125" s="261"/>
      <c r="TRY125" s="261"/>
      <c r="TRZ125" s="273"/>
      <c r="TSA125" s="273"/>
      <c r="TSB125"/>
      <c r="TSC125" s="110"/>
      <c r="TSD125" s="91"/>
      <c r="TSE125" s="261"/>
      <c r="TSF125" s="261"/>
      <c r="TSG125" s="261"/>
      <c r="TSH125" s="273"/>
      <c r="TSI125" s="273"/>
      <c r="TSJ125"/>
      <c r="TSK125" s="110"/>
      <c r="TSL125" s="91"/>
      <c r="TSM125" s="261"/>
      <c r="TSN125" s="261"/>
      <c r="TSO125" s="261"/>
      <c r="TSP125" s="273"/>
      <c r="TSQ125" s="273"/>
      <c r="TSR125"/>
      <c r="TSS125" s="110"/>
      <c r="TST125" s="91"/>
      <c r="TSU125" s="261"/>
      <c r="TSV125" s="261"/>
      <c r="TSW125" s="261"/>
      <c r="TSX125" s="273"/>
      <c r="TSY125" s="273"/>
      <c r="TSZ125"/>
      <c r="TTA125" s="110"/>
      <c r="TTB125" s="91"/>
      <c r="TTC125" s="261"/>
      <c r="TTD125" s="261"/>
      <c r="TTE125" s="261"/>
      <c r="TTF125" s="273"/>
      <c r="TTG125" s="273"/>
      <c r="TTH125"/>
      <c r="TTI125" s="110"/>
      <c r="TTJ125" s="91"/>
      <c r="TTK125" s="261"/>
      <c r="TTL125" s="261"/>
      <c r="TTM125" s="261"/>
      <c r="TTN125" s="273"/>
      <c r="TTO125" s="273"/>
      <c r="TTP125"/>
      <c r="TTQ125" s="110"/>
      <c r="TTR125" s="91"/>
      <c r="TTS125" s="261"/>
      <c r="TTT125" s="261"/>
      <c r="TTU125" s="261"/>
      <c r="TTV125" s="273"/>
      <c r="TTW125" s="273"/>
      <c r="TTX125"/>
      <c r="TTY125" s="110"/>
      <c r="TTZ125" s="91"/>
      <c r="TUA125" s="261"/>
      <c r="TUB125" s="261"/>
      <c r="TUC125" s="261"/>
      <c r="TUD125" s="273"/>
      <c r="TUE125" s="273"/>
      <c r="TUF125"/>
      <c r="TUG125" s="110"/>
      <c r="TUH125" s="91"/>
      <c r="TUI125" s="261"/>
      <c r="TUJ125" s="261"/>
      <c r="TUK125" s="261"/>
      <c r="TUL125" s="273"/>
      <c r="TUM125" s="273"/>
      <c r="TUN125"/>
      <c r="TUO125" s="110"/>
      <c r="TUP125" s="91"/>
      <c r="TUQ125" s="261"/>
      <c r="TUR125" s="261"/>
      <c r="TUS125" s="261"/>
      <c r="TUT125" s="273"/>
      <c r="TUU125" s="273"/>
      <c r="TUV125"/>
      <c r="TUW125" s="110"/>
      <c r="TUX125" s="91"/>
      <c r="TUY125" s="261"/>
      <c r="TUZ125" s="261"/>
      <c r="TVA125" s="261"/>
      <c r="TVB125" s="273"/>
      <c r="TVC125" s="273"/>
      <c r="TVD125"/>
      <c r="TVE125" s="110"/>
      <c r="TVF125" s="91"/>
      <c r="TVG125" s="261"/>
      <c r="TVH125" s="261"/>
      <c r="TVI125" s="261"/>
      <c r="TVJ125" s="273"/>
      <c r="TVK125" s="273"/>
      <c r="TVL125"/>
      <c r="TVM125" s="110"/>
      <c r="TVN125" s="91"/>
      <c r="TVO125" s="261"/>
      <c r="TVP125" s="261"/>
      <c r="TVQ125" s="261"/>
      <c r="TVR125" s="273"/>
      <c r="TVS125" s="273"/>
      <c r="TVT125"/>
      <c r="TVU125" s="110"/>
      <c r="TVV125" s="91"/>
      <c r="TVW125" s="261"/>
      <c r="TVX125" s="261"/>
      <c r="TVY125" s="261"/>
      <c r="TVZ125" s="273"/>
      <c r="TWA125" s="273"/>
      <c r="TWB125"/>
      <c r="TWC125" s="110"/>
      <c r="TWD125" s="91"/>
      <c r="TWE125" s="261"/>
      <c r="TWF125" s="261"/>
      <c r="TWG125" s="261"/>
      <c r="TWH125" s="273"/>
      <c r="TWI125" s="273"/>
      <c r="TWJ125"/>
      <c r="TWK125" s="110"/>
      <c r="TWL125" s="91"/>
      <c r="TWM125" s="261"/>
      <c r="TWN125" s="261"/>
      <c r="TWO125" s="261"/>
      <c r="TWP125" s="273"/>
      <c r="TWQ125" s="273"/>
      <c r="TWR125"/>
      <c r="TWS125" s="110"/>
      <c r="TWT125" s="91"/>
      <c r="TWU125" s="261"/>
      <c r="TWV125" s="261"/>
      <c r="TWW125" s="261"/>
      <c r="TWX125" s="273"/>
      <c r="TWY125" s="273"/>
      <c r="TWZ125"/>
      <c r="TXA125" s="110"/>
      <c r="TXB125" s="91"/>
      <c r="TXC125" s="261"/>
      <c r="TXD125" s="261"/>
      <c r="TXE125" s="261"/>
      <c r="TXF125" s="273"/>
      <c r="TXG125" s="273"/>
      <c r="TXH125"/>
      <c r="TXI125" s="110"/>
      <c r="TXJ125" s="91"/>
      <c r="TXK125" s="261"/>
      <c r="TXL125" s="261"/>
      <c r="TXM125" s="261"/>
      <c r="TXN125" s="273"/>
      <c r="TXO125" s="273"/>
      <c r="TXP125"/>
      <c r="TXQ125" s="110"/>
      <c r="TXR125" s="91"/>
      <c r="TXS125" s="261"/>
      <c r="TXT125" s="261"/>
      <c r="TXU125" s="261"/>
      <c r="TXV125" s="273"/>
      <c r="TXW125" s="273"/>
      <c r="TXX125"/>
      <c r="TXY125" s="110"/>
      <c r="TXZ125" s="91"/>
      <c r="TYA125" s="261"/>
      <c r="TYB125" s="261"/>
      <c r="TYC125" s="261"/>
      <c r="TYD125" s="273"/>
      <c r="TYE125" s="273"/>
      <c r="TYF125"/>
      <c r="TYG125" s="110"/>
      <c r="TYH125" s="91"/>
      <c r="TYI125" s="261"/>
      <c r="TYJ125" s="261"/>
      <c r="TYK125" s="261"/>
      <c r="TYL125" s="273"/>
      <c r="TYM125" s="273"/>
      <c r="TYN125"/>
      <c r="TYO125" s="110"/>
      <c r="TYP125" s="91"/>
      <c r="TYQ125" s="261"/>
      <c r="TYR125" s="261"/>
      <c r="TYS125" s="261"/>
      <c r="TYT125" s="273"/>
      <c r="TYU125" s="273"/>
      <c r="TYV125"/>
      <c r="TYW125" s="110"/>
      <c r="TYX125" s="91"/>
      <c r="TYY125" s="261"/>
      <c r="TYZ125" s="261"/>
      <c r="TZA125" s="261"/>
      <c r="TZB125" s="273"/>
      <c r="TZC125" s="273"/>
      <c r="TZD125"/>
      <c r="TZE125" s="110"/>
      <c r="TZF125" s="91"/>
      <c r="TZG125" s="261"/>
      <c r="TZH125" s="261"/>
      <c r="TZI125" s="261"/>
      <c r="TZJ125" s="273"/>
      <c r="TZK125" s="273"/>
      <c r="TZL125"/>
      <c r="TZM125" s="110"/>
      <c r="TZN125" s="91"/>
      <c r="TZO125" s="261"/>
      <c r="TZP125" s="261"/>
      <c r="TZQ125" s="261"/>
      <c r="TZR125" s="273"/>
      <c r="TZS125" s="273"/>
      <c r="TZT125"/>
      <c r="TZU125" s="110"/>
      <c r="TZV125" s="91"/>
      <c r="TZW125" s="261"/>
      <c r="TZX125" s="261"/>
      <c r="TZY125" s="261"/>
      <c r="TZZ125" s="273"/>
      <c r="UAA125" s="273"/>
      <c r="UAB125"/>
      <c r="UAC125" s="110"/>
      <c r="UAD125" s="91"/>
      <c r="UAE125" s="261"/>
      <c r="UAF125" s="261"/>
      <c r="UAG125" s="261"/>
      <c r="UAH125" s="273"/>
      <c r="UAI125" s="273"/>
      <c r="UAJ125"/>
      <c r="UAK125" s="110"/>
      <c r="UAL125" s="91"/>
      <c r="UAM125" s="261"/>
      <c r="UAN125" s="261"/>
      <c r="UAO125" s="261"/>
      <c r="UAP125" s="273"/>
      <c r="UAQ125" s="273"/>
      <c r="UAR125"/>
      <c r="UAS125" s="110"/>
      <c r="UAT125" s="91"/>
      <c r="UAU125" s="261"/>
      <c r="UAV125" s="261"/>
      <c r="UAW125" s="261"/>
      <c r="UAX125" s="273"/>
      <c r="UAY125" s="273"/>
      <c r="UAZ125"/>
      <c r="UBA125" s="110"/>
      <c r="UBB125" s="91"/>
      <c r="UBC125" s="261"/>
      <c r="UBD125" s="261"/>
      <c r="UBE125" s="261"/>
      <c r="UBF125" s="273"/>
      <c r="UBG125" s="273"/>
      <c r="UBH125"/>
      <c r="UBI125" s="110"/>
      <c r="UBJ125" s="91"/>
      <c r="UBK125" s="261"/>
      <c r="UBL125" s="261"/>
      <c r="UBM125" s="261"/>
      <c r="UBN125" s="273"/>
      <c r="UBO125" s="273"/>
      <c r="UBP125"/>
      <c r="UBQ125" s="110"/>
      <c r="UBR125" s="91"/>
      <c r="UBS125" s="261"/>
      <c r="UBT125" s="261"/>
      <c r="UBU125" s="261"/>
      <c r="UBV125" s="273"/>
      <c r="UBW125" s="273"/>
      <c r="UBX125"/>
      <c r="UBY125" s="110"/>
      <c r="UBZ125" s="91"/>
      <c r="UCA125" s="261"/>
      <c r="UCB125" s="261"/>
      <c r="UCC125" s="261"/>
      <c r="UCD125" s="273"/>
      <c r="UCE125" s="273"/>
      <c r="UCF125"/>
      <c r="UCG125" s="110"/>
      <c r="UCH125" s="91"/>
      <c r="UCI125" s="261"/>
      <c r="UCJ125" s="261"/>
      <c r="UCK125" s="261"/>
      <c r="UCL125" s="273"/>
      <c r="UCM125" s="273"/>
      <c r="UCN125"/>
      <c r="UCO125" s="110"/>
      <c r="UCP125" s="91"/>
      <c r="UCQ125" s="261"/>
      <c r="UCR125" s="261"/>
      <c r="UCS125" s="261"/>
      <c r="UCT125" s="273"/>
      <c r="UCU125" s="273"/>
      <c r="UCV125"/>
      <c r="UCW125" s="110"/>
      <c r="UCX125" s="91"/>
      <c r="UCY125" s="261"/>
      <c r="UCZ125" s="261"/>
      <c r="UDA125" s="261"/>
      <c r="UDB125" s="273"/>
      <c r="UDC125" s="273"/>
      <c r="UDD125"/>
      <c r="UDE125" s="110"/>
      <c r="UDF125" s="91"/>
      <c r="UDG125" s="261"/>
      <c r="UDH125" s="261"/>
      <c r="UDI125" s="261"/>
      <c r="UDJ125" s="273"/>
      <c r="UDK125" s="273"/>
      <c r="UDL125"/>
      <c r="UDM125" s="110"/>
      <c r="UDN125" s="91"/>
      <c r="UDO125" s="261"/>
      <c r="UDP125" s="261"/>
      <c r="UDQ125" s="261"/>
      <c r="UDR125" s="273"/>
      <c r="UDS125" s="273"/>
      <c r="UDT125"/>
      <c r="UDU125" s="110"/>
      <c r="UDV125" s="91"/>
      <c r="UDW125" s="261"/>
      <c r="UDX125" s="261"/>
      <c r="UDY125" s="261"/>
      <c r="UDZ125" s="273"/>
      <c r="UEA125" s="273"/>
      <c r="UEB125"/>
      <c r="UEC125" s="110"/>
      <c r="UED125" s="91"/>
      <c r="UEE125" s="261"/>
      <c r="UEF125" s="261"/>
      <c r="UEG125" s="261"/>
      <c r="UEH125" s="273"/>
      <c r="UEI125" s="273"/>
      <c r="UEJ125"/>
      <c r="UEK125" s="110"/>
      <c r="UEL125" s="91"/>
      <c r="UEM125" s="261"/>
      <c r="UEN125" s="261"/>
      <c r="UEO125" s="261"/>
      <c r="UEP125" s="273"/>
      <c r="UEQ125" s="273"/>
      <c r="UER125"/>
      <c r="UES125" s="110"/>
      <c r="UET125" s="91"/>
      <c r="UEU125" s="261"/>
      <c r="UEV125" s="261"/>
      <c r="UEW125" s="261"/>
      <c r="UEX125" s="273"/>
      <c r="UEY125" s="273"/>
      <c r="UEZ125"/>
      <c r="UFA125" s="110"/>
      <c r="UFB125" s="91"/>
      <c r="UFC125" s="261"/>
      <c r="UFD125" s="261"/>
      <c r="UFE125" s="261"/>
      <c r="UFF125" s="273"/>
      <c r="UFG125" s="273"/>
      <c r="UFH125"/>
      <c r="UFI125" s="110"/>
      <c r="UFJ125" s="91"/>
      <c r="UFK125" s="261"/>
      <c r="UFL125" s="261"/>
      <c r="UFM125" s="261"/>
      <c r="UFN125" s="273"/>
      <c r="UFO125" s="273"/>
      <c r="UFP125"/>
      <c r="UFQ125" s="110"/>
      <c r="UFR125" s="91"/>
      <c r="UFS125" s="261"/>
      <c r="UFT125" s="261"/>
      <c r="UFU125" s="261"/>
      <c r="UFV125" s="273"/>
      <c r="UFW125" s="273"/>
      <c r="UFX125"/>
      <c r="UFY125" s="110"/>
      <c r="UFZ125" s="91"/>
      <c r="UGA125" s="261"/>
      <c r="UGB125" s="261"/>
      <c r="UGC125" s="261"/>
      <c r="UGD125" s="273"/>
      <c r="UGE125" s="273"/>
      <c r="UGF125"/>
      <c r="UGG125" s="110"/>
      <c r="UGH125" s="91"/>
      <c r="UGI125" s="261"/>
      <c r="UGJ125" s="261"/>
      <c r="UGK125" s="261"/>
      <c r="UGL125" s="273"/>
      <c r="UGM125" s="273"/>
      <c r="UGN125"/>
      <c r="UGO125" s="110"/>
      <c r="UGP125" s="91"/>
      <c r="UGQ125" s="261"/>
      <c r="UGR125" s="261"/>
      <c r="UGS125" s="261"/>
      <c r="UGT125" s="273"/>
      <c r="UGU125" s="273"/>
      <c r="UGV125"/>
      <c r="UGW125" s="110"/>
      <c r="UGX125" s="91"/>
      <c r="UGY125" s="261"/>
      <c r="UGZ125" s="261"/>
      <c r="UHA125" s="261"/>
      <c r="UHB125" s="273"/>
      <c r="UHC125" s="273"/>
      <c r="UHD125"/>
      <c r="UHE125" s="110"/>
      <c r="UHF125" s="91"/>
      <c r="UHG125" s="261"/>
      <c r="UHH125" s="261"/>
      <c r="UHI125" s="261"/>
      <c r="UHJ125" s="273"/>
      <c r="UHK125" s="273"/>
      <c r="UHL125"/>
      <c r="UHM125" s="110"/>
      <c r="UHN125" s="91"/>
      <c r="UHO125" s="261"/>
      <c r="UHP125" s="261"/>
      <c r="UHQ125" s="261"/>
      <c r="UHR125" s="273"/>
      <c r="UHS125" s="273"/>
      <c r="UHT125"/>
      <c r="UHU125" s="110"/>
      <c r="UHV125" s="91"/>
      <c r="UHW125" s="261"/>
      <c r="UHX125" s="261"/>
      <c r="UHY125" s="261"/>
      <c r="UHZ125" s="273"/>
      <c r="UIA125" s="273"/>
      <c r="UIB125"/>
      <c r="UIC125" s="110"/>
      <c r="UID125" s="91"/>
      <c r="UIE125" s="261"/>
      <c r="UIF125" s="261"/>
      <c r="UIG125" s="261"/>
      <c r="UIH125" s="273"/>
      <c r="UII125" s="273"/>
      <c r="UIJ125"/>
      <c r="UIK125" s="110"/>
      <c r="UIL125" s="91"/>
      <c r="UIM125" s="261"/>
      <c r="UIN125" s="261"/>
      <c r="UIO125" s="261"/>
      <c r="UIP125" s="273"/>
      <c r="UIQ125" s="273"/>
      <c r="UIR125"/>
      <c r="UIS125" s="110"/>
      <c r="UIT125" s="91"/>
      <c r="UIU125" s="261"/>
      <c r="UIV125" s="261"/>
      <c r="UIW125" s="261"/>
      <c r="UIX125" s="273"/>
      <c r="UIY125" s="273"/>
      <c r="UIZ125"/>
      <c r="UJA125" s="110"/>
      <c r="UJB125" s="91"/>
      <c r="UJC125" s="261"/>
      <c r="UJD125" s="261"/>
      <c r="UJE125" s="261"/>
      <c r="UJF125" s="273"/>
      <c r="UJG125" s="273"/>
      <c r="UJH125"/>
      <c r="UJI125" s="110"/>
      <c r="UJJ125" s="91"/>
      <c r="UJK125" s="261"/>
      <c r="UJL125" s="261"/>
      <c r="UJM125" s="261"/>
      <c r="UJN125" s="273"/>
      <c r="UJO125" s="273"/>
      <c r="UJP125"/>
      <c r="UJQ125" s="110"/>
      <c r="UJR125" s="91"/>
      <c r="UJS125" s="261"/>
      <c r="UJT125" s="261"/>
      <c r="UJU125" s="261"/>
      <c r="UJV125" s="273"/>
      <c r="UJW125" s="273"/>
      <c r="UJX125"/>
      <c r="UJY125" s="110"/>
      <c r="UJZ125" s="91"/>
      <c r="UKA125" s="261"/>
      <c r="UKB125" s="261"/>
      <c r="UKC125" s="261"/>
      <c r="UKD125" s="273"/>
      <c r="UKE125" s="273"/>
      <c r="UKF125"/>
      <c r="UKG125" s="110"/>
      <c r="UKH125" s="91"/>
      <c r="UKI125" s="261"/>
      <c r="UKJ125" s="261"/>
      <c r="UKK125" s="261"/>
      <c r="UKL125" s="273"/>
      <c r="UKM125" s="273"/>
      <c r="UKN125"/>
      <c r="UKO125" s="110"/>
      <c r="UKP125" s="91"/>
      <c r="UKQ125" s="261"/>
      <c r="UKR125" s="261"/>
      <c r="UKS125" s="261"/>
      <c r="UKT125" s="273"/>
      <c r="UKU125" s="273"/>
      <c r="UKV125"/>
      <c r="UKW125" s="110"/>
      <c r="UKX125" s="91"/>
      <c r="UKY125" s="261"/>
      <c r="UKZ125" s="261"/>
      <c r="ULA125" s="261"/>
      <c r="ULB125" s="273"/>
      <c r="ULC125" s="273"/>
      <c r="ULD125"/>
      <c r="ULE125" s="110"/>
      <c r="ULF125" s="91"/>
      <c r="ULG125" s="261"/>
      <c r="ULH125" s="261"/>
      <c r="ULI125" s="261"/>
      <c r="ULJ125" s="273"/>
      <c r="ULK125" s="273"/>
      <c r="ULL125"/>
      <c r="ULM125" s="110"/>
      <c r="ULN125" s="91"/>
      <c r="ULO125" s="261"/>
      <c r="ULP125" s="261"/>
      <c r="ULQ125" s="261"/>
      <c r="ULR125" s="273"/>
      <c r="ULS125" s="273"/>
      <c r="ULT125"/>
      <c r="ULU125" s="110"/>
      <c r="ULV125" s="91"/>
      <c r="ULW125" s="261"/>
      <c r="ULX125" s="261"/>
      <c r="ULY125" s="261"/>
      <c r="ULZ125" s="273"/>
      <c r="UMA125" s="273"/>
      <c r="UMB125"/>
      <c r="UMC125" s="110"/>
      <c r="UMD125" s="91"/>
      <c r="UME125" s="261"/>
      <c r="UMF125" s="261"/>
      <c r="UMG125" s="261"/>
      <c r="UMH125" s="273"/>
      <c r="UMI125" s="273"/>
      <c r="UMJ125"/>
      <c r="UMK125" s="110"/>
      <c r="UML125" s="91"/>
      <c r="UMM125" s="261"/>
      <c r="UMN125" s="261"/>
      <c r="UMO125" s="261"/>
      <c r="UMP125" s="273"/>
      <c r="UMQ125" s="273"/>
      <c r="UMR125"/>
      <c r="UMS125" s="110"/>
      <c r="UMT125" s="91"/>
      <c r="UMU125" s="261"/>
      <c r="UMV125" s="261"/>
      <c r="UMW125" s="261"/>
      <c r="UMX125" s="273"/>
      <c r="UMY125" s="273"/>
      <c r="UMZ125"/>
      <c r="UNA125" s="110"/>
      <c r="UNB125" s="91"/>
      <c r="UNC125" s="261"/>
      <c r="UND125" s="261"/>
      <c r="UNE125" s="261"/>
      <c r="UNF125" s="273"/>
      <c r="UNG125" s="273"/>
      <c r="UNH125"/>
      <c r="UNI125" s="110"/>
      <c r="UNJ125" s="91"/>
      <c r="UNK125" s="261"/>
      <c r="UNL125" s="261"/>
      <c r="UNM125" s="261"/>
      <c r="UNN125" s="273"/>
      <c r="UNO125" s="273"/>
      <c r="UNP125"/>
      <c r="UNQ125" s="110"/>
      <c r="UNR125" s="91"/>
      <c r="UNS125" s="261"/>
      <c r="UNT125" s="261"/>
      <c r="UNU125" s="261"/>
      <c r="UNV125" s="273"/>
      <c r="UNW125" s="273"/>
      <c r="UNX125"/>
      <c r="UNY125" s="110"/>
      <c r="UNZ125" s="91"/>
      <c r="UOA125" s="261"/>
      <c r="UOB125" s="261"/>
      <c r="UOC125" s="261"/>
      <c r="UOD125" s="273"/>
      <c r="UOE125" s="273"/>
      <c r="UOF125"/>
      <c r="UOG125" s="110"/>
      <c r="UOH125" s="91"/>
      <c r="UOI125" s="261"/>
      <c r="UOJ125" s="261"/>
      <c r="UOK125" s="261"/>
      <c r="UOL125" s="273"/>
      <c r="UOM125" s="273"/>
      <c r="UON125"/>
      <c r="UOO125" s="110"/>
      <c r="UOP125" s="91"/>
      <c r="UOQ125" s="261"/>
      <c r="UOR125" s="261"/>
      <c r="UOS125" s="261"/>
      <c r="UOT125" s="273"/>
      <c r="UOU125" s="273"/>
      <c r="UOV125"/>
      <c r="UOW125" s="110"/>
      <c r="UOX125" s="91"/>
      <c r="UOY125" s="261"/>
      <c r="UOZ125" s="261"/>
      <c r="UPA125" s="261"/>
      <c r="UPB125" s="273"/>
      <c r="UPC125" s="273"/>
      <c r="UPD125"/>
      <c r="UPE125" s="110"/>
      <c r="UPF125" s="91"/>
      <c r="UPG125" s="261"/>
      <c r="UPH125" s="261"/>
      <c r="UPI125" s="261"/>
      <c r="UPJ125" s="273"/>
      <c r="UPK125" s="273"/>
      <c r="UPL125"/>
      <c r="UPM125" s="110"/>
      <c r="UPN125" s="91"/>
      <c r="UPO125" s="261"/>
      <c r="UPP125" s="261"/>
      <c r="UPQ125" s="261"/>
      <c r="UPR125" s="273"/>
      <c r="UPS125" s="273"/>
      <c r="UPT125"/>
      <c r="UPU125" s="110"/>
      <c r="UPV125" s="91"/>
      <c r="UPW125" s="261"/>
      <c r="UPX125" s="261"/>
      <c r="UPY125" s="261"/>
      <c r="UPZ125" s="273"/>
      <c r="UQA125" s="273"/>
      <c r="UQB125"/>
      <c r="UQC125" s="110"/>
      <c r="UQD125" s="91"/>
      <c r="UQE125" s="261"/>
      <c r="UQF125" s="261"/>
      <c r="UQG125" s="261"/>
      <c r="UQH125" s="273"/>
      <c r="UQI125" s="273"/>
      <c r="UQJ125"/>
      <c r="UQK125" s="110"/>
      <c r="UQL125" s="91"/>
      <c r="UQM125" s="261"/>
      <c r="UQN125" s="261"/>
      <c r="UQO125" s="261"/>
      <c r="UQP125" s="273"/>
      <c r="UQQ125" s="273"/>
      <c r="UQR125"/>
      <c r="UQS125" s="110"/>
      <c r="UQT125" s="91"/>
      <c r="UQU125" s="261"/>
      <c r="UQV125" s="261"/>
      <c r="UQW125" s="261"/>
      <c r="UQX125" s="273"/>
      <c r="UQY125" s="273"/>
      <c r="UQZ125"/>
      <c r="URA125" s="110"/>
      <c r="URB125" s="91"/>
      <c r="URC125" s="261"/>
      <c r="URD125" s="261"/>
      <c r="URE125" s="261"/>
      <c r="URF125" s="273"/>
      <c r="URG125" s="273"/>
      <c r="URH125"/>
      <c r="URI125" s="110"/>
      <c r="URJ125" s="91"/>
      <c r="URK125" s="261"/>
      <c r="URL125" s="261"/>
      <c r="URM125" s="261"/>
      <c r="URN125" s="273"/>
      <c r="URO125" s="273"/>
      <c r="URP125"/>
      <c r="URQ125" s="110"/>
      <c r="URR125" s="91"/>
      <c r="URS125" s="261"/>
      <c r="URT125" s="261"/>
      <c r="URU125" s="261"/>
      <c r="URV125" s="273"/>
      <c r="URW125" s="273"/>
      <c r="URX125"/>
      <c r="URY125" s="110"/>
      <c r="URZ125" s="91"/>
      <c r="USA125" s="261"/>
      <c r="USB125" s="261"/>
      <c r="USC125" s="261"/>
      <c r="USD125" s="273"/>
      <c r="USE125" s="273"/>
      <c r="USF125"/>
      <c r="USG125" s="110"/>
      <c r="USH125" s="91"/>
      <c r="USI125" s="261"/>
      <c r="USJ125" s="261"/>
      <c r="USK125" s="261"/>
      <c r="USL125" s="273"/>
      <c r="USM125" s="273"/>
      <c r="USN125"/>
      <c r="USO125" s="110"/>
      <c r="USP125" s="91"/>
      <c r="USQ125" s="261"/>
      <c r="USR125" s="261"/>
      <c r="USS125" s="261"/>
      <c r="UST125" s="273"/>
      <c r="USU125" s="273"/>
      <c r="USV125"/>
      <c r="USW125" s="110"/>
      <c r="USX125" s="91"/>
      <c r="USY125" s="261"/>
      <c r="USZ125" s="261"/>
      <c r="UTA125" s="261"/>
      <c r="UTB125" s="273"/>
      <c r="UTC125" s="273"/>
      <c r="UTD125"/>
      <c r="UTE125" s="110"/>
      <c r="UTF125" s="91"/>
      <c r="UTG125" s="261"/>
      <c r="UTH125" s="261"/>
      <c r="UTI125" s="261"/>
      <c r="UTJ125" s="273"/>
      <c r="UTK125" s="273"/>
      <c r="UTL125"/>
      <c r="UTM125" s="110"/>
      <c r="UTN125" s="91"/>
      <c r="UTO125" s="261"/>
      <c r="UTP125" s="261"/>
      <c r="UTQ125" s="261"/>
      <c r="UTR125" s="273"/>
      <c r="UTS125" s="273"/>
      <c r="UTT125"/>
      <c r="UTU125" s="110"/>
      <c r="UTV125" s="91"/>
      <c r="UTW125" s="261"/>
      <c r="UTX125" s="261"/>
      <c r="UTY125" s="261"/>
      <c r="UTZ125" s="273"/>
      <c r="UUA125" s="273"/>
      <c r="UUB125"/>
      <c r="UUC125" s="110"/>
      <c r="UUD125" s="91"/>
      <c r="UUE125" s="261"/>
      <c r="UUF125" s="261"/>
      <c r="UUG125" s="261"/>
      <c r="UUH125" s="273"/>
      <c r="UUI125" s="273"/>
      <c r="UUJ125"/>
      <c r="UUK125" s="110"/>
      <c r="UUL125" s="91"/>
      <c r="UUM125" s="261"/>
      <c r="UUN125" s="261"/>
      <c r="UUO125" s="261"/>
      <c r="UUP125" s="273"/>
      <c r="UUQ125" s="273"/>
      <c r="UUR125"/>
      <c r="UUS125" s="110"/>
      <c r="UUT125" s="91"/>
      <c r="UUU125" s="261"/>
      <c r="UUV125" s="261"/>
      <c r="UUW125" s="261"/>
      <c r="UUX125" s="273"/>
      <c r="UUY125" s="273"/>
      <c r="UUZ125"/>
      <c r="UVA125" s="110"/>
      <c r="UVB125" s="91"/>
      <c r="UVC125" s="261"/>
      <c r="UVD125" s="261"/>
      <c r="UVE125" s="261"/>
      <c r="UVF125" s="273"/>
      <c r="UVG125" s="273"/>
      <c r="UVH125"/>
      <c r="UVI125" s="110"/>
      <c r="UVJ125" s="91"/>
      <c r="UVK125" s="261"/>
      <c r="UVL125" s="261"/>
      <c r="UVM125" s="261"/>
      <c r="UVN125" s="273"/>
      <c r="UVO125" s="273"/>
      <c r="UVP125"/>
      <c r="UVQ125" s="110"/>
      <c r="UVR125" s="91"/>
      <c r="UVS125" s="261"/>
      <c r="UVT125" s="261"/>
      <c r="UVU125" s="261"/>
      <c r="UVV125" s="273"/>
      <c r="UVW125" s="273"/>
      <c r="UVX125"/>
      <c r="UVY125" s="110"/>
      <c r="UVZ125" s="91"/>
      <c r="UWA125" s="261"/>
      <c r="UWB125" s="261"/>
      <c r="UWC125" s="261"/>
      <c r="UWD125" s="273"/>
      <c r="UWE125" s="273"/>
      <c r="UWF125"/>
      <c r="UWG125" s="110"/>
      <c r="UWH125" s="91"/>
      <c r="UWI125" s="261"/>
      <c r="UWJ125" s="261"/>
      <c r="UWK125" s="261"/>
      <c r="UWL125" s="273"/>
      <c r="UWM125" s="273"/>
      <c r="UWN125"/>
      <c r="UWO125" s="110"/>
      <c r="UWP125" s="91"/>
      <c r="UWQ125" s="261"/>
      <c r="UWR125" s="261"/>
      <c r="UWS125" s="261"/>
      <c r="UWT125" s="273"/>
      <c r="UWU125" s="273"/>
      <c r="UWV125"/>
      <c r="UWW125" s="110"/>
      <c r="UWX125" s="91"/>
      <c r="UWY125" s="261"/>
      <c r="UWZ125" s="261"/>
      <c r="UXA125" s="261"/>
      <c r="UXB125" s="273"/>
      <c r="UXC125" s="273"/>
      <c r="UXD125"/>
      <c r="UXE125" s="110"/>
      <c r="UXF125" s="91"/>
      <c r="UXG125" s="261"/>
      <c r="UXH125" s="261"/>
      <c r="UXI125" s="261"/>
      <c r="UXJ125" s="273"/>
      <c r="UXK125" s="273"/>
      <c r="UXL125"/>
      <c r="UXM125" s="110"/>
      <c r="UXN125" s="91"/>
      <c r="UXO125" s="261"/>
      <c r="UXP125" s="261"/>
      <c r="UXQ125" s="261"/>
      <c r="UXR125" s="273"/>
      <c r="UXS125" s="273"/>
      <c r="UXT125"/>
      <c r="UXU125" s="110"/>
      <c r="UXV125" s="91"/>
      <c r="UXW125" s="261"/>
      <c r="UXX125" s="261"/>
      <c r="UXY125" s="261"/>
      <c r="UXZ125" s="273"/>
      <c r="UYA125" s="273"/>
      <c r="UYB125"/>
      <c r="UYC125" s="110"/>
      <c r="UYD125" s="91"/>
      <c r="UYE125" s="261"/>
      <c r="UYF125" s="261"/>
      <c r="UYG125" s="261"/>
      <c r="UYH125" s="273"/>
      <c r="UYI125" s="273"/>
      <c r="UYJ125"/>
      <c r="UYK125" s="110"/>
      <c r="UYL125" s="91"/>
      <c r="UYM125" s="261"/>
      <c r="UYN125" s="261"/>
      <c r="UYO125" s="261"/>
      <c r="UYP125" s="273"/>
      <c r="UYQ125" s="273"/>
      <c r="UYR125"/>
      <c r="UYS125" s="110"/>
      <c r="UYT125" s="91"/>
      <c r="UYU125" s="261"/>
      <c r="UYV125" s="261"/>
      <c r="UYW125" s="261"/>
      <c r="UYX125" s="273"/>
      <c r="UYY125" s="273"/>
      <c r="UYZ125"/>
      <c r="UZA125" s="110"/>
      <c r="UZB125" s="91"/>
      <c r="UZC125" s="261"/>
      <c r="UZD125" s="261"/>
      <c r="UZE125" s="261"/>
      <c r="UZF125" s="273"/>
      <c r="UZG125" s="273"/>
      <c r="UZH125"/>
      <c r="UZI125" s="110"/>
      <c r="UZJ125" s="91"/>
      <c r="UZK125" s="261"/>
      <c r="UZL125" s="261"/>
      <c r="UZM125" s="261"/>
      <c r="UZN125" s="273"/>
      <c r="UZO125" s="273"/>
      <c r="UZP125"/>
      <c r="UZQ125" s="110"/>
      <c r="UZR125" s="91"/>
      <c r="UZS125" s="261"/>
      <c r="UZT125" s="261"/>
      <c r="UZU125" s="261"/>
      <c r="UZV125" s="273"/>
      <c r="UZW125" s="273"/>
      <c r="UZX125"/>
      <c r="UZY125" s="110"/>
      <c r="UZZ125" s="91"/>
      <c r="VAA125" s="261"/>
      <c r="VAB125" s="261"/>
      <c r="VAC125" s="261"/>
      <c r="VAD125" s="273"/>
      <c r="VAE125" s="273"/>
      <c r="VAF125"/>
      <c r="VAG125" s="110"/>
      <c r="VAH125" s="91"/>
      <c r="VAI125" s="261"/>
      <c r="VAJ125" s="261"/>
      <c r="VAK125" s="261"/>
      <c r="VAL125" s="273"/>
      <c r="VAM125" s="273"/>
      <c r="VAN125"/>
      <c r="VAO125" s="110"/>
      <c r="VAP125" s="91"/>
      <c r="VAQ125" s="261"/>
      <c r="VAR125" s="261"/>
      <c r="VAS125" s="261"/>
      <c r="VAT125" s="273"/>
      <c r="VAU125" s="273"/>
      <c r="VAV125"/>
      <c r="VAW125" s="110"/>
      <c r="VAX125" s="91"/>
      <c r="VAY125" s="261"/>
      <c r="VAZ125" s="261"/>
      <c r="VBA125" s="261"/>
      <c r="VBB125" s="273"/>
      <c r="VBC125" s="273"/>
      <c r="VBD125"/>
      <c r="VBE125" s="110"/>
      <c r="VBF125" s="91"/>
      <c r="VBG125" s="261"/>
      <c r="VBH125" s="261"/>
      <c r="VBI125" s="261"/>
      <c r="VBJ125" s="273"/>
      <c r="VBK125" s="273"/>
      <c r="VBL125"/>
      <c r="VBM125" s="110"/>
      <c r="VBN125" s="91"/>
      <c r="VBO125" s="261"/>
      <c r="VBP125" s="261"/>
      <c r="VBQ125" s="261"/>
      <c r="VBR125" s="273"/>
      <c r="VBS125" s="273"/>
      <c r="VBT125"/>
      <c r="VBU125" s="110"/>
      <c r="VBV125" s="91"/>
      <c r="VBW125" s="261"/>
      <c r="VBX125" s="261"/>
      <c r="VBY125" s="261"/>
      <c r="VBZ125" s="273"/>
      <c r="VCA125" s="273"/>
      <c r="VCB125"/>
      <c r="VCC125" s="110"/>
      <c r="VCD125" s="91"/>
      <c r="VCE125" s="261"/>
      <c r="VCF125" s="261"/>
      <c r="VCG125" s="261"/>
      <c r="VCH125" s="273"/>
      <c r="VCI125" s="273"/>
      <c r="VCJ125"/>
      <c r="VCK125" s="110"/>
      <c r="VCL125" s="91"/>
      <c r="VCM125" s="261"/>
      <c r="VCN125" s="261"/>
      <c r="VCO125" s="261"/>
      <c r="VCP125" s="273"/>
      <c r="VCQ125" s="273"/>
      <c r="VCR125"/>
      <c r="VCS125" s="110"/>
      <c r="VCT125" s="91"/>
      <c r="VCU125" s="261"/>
      <c r="VCV125" s="261"/>
      <c r="VCW125" s="261"/>
      <c r="VCX125" s="273"/>
      <c r="VCY125" s="273"/>
      <c r="VCZ125"/>
      <c r="VDA125" s="110"/>
      <c r="VDB125" s="91"/>
      <c r="VDC125" s="261"/>
      <c r="VDD125" s="261"/>
      <c r="VDE125" s="261"/>
      <c r="VDF125" s="273"/>
      <c r="VDG125" s="273"/>
      <c r="VDH125"/>
      <c r="VDI125" s="110"/>
      <c r="VDJ125" s="91"/>
      <c r="VDK125" s="261"/>
      <c r="VDL125" s="261"/>
      <c r="VDM125" s="261"/>
      <c r="VDN125" s="273"/>
      <c r="VDO125" s="273"/>
      <c r="VDP125"/>
      <c r="VDQ125" s="110"/>
      <c r="VDR125" s="91"/>
      <c r="VDS125" s="261"/>
      <c r="VDT125" s="261"/>
      <c r="VDU125" s="261"/>
      <c r="VDV125" s="273"/>
      <c r="VDW125" s="273"/>
      <c r="VDX125"/>
      <c r="VDY125" s="110"/>
      <c r="VDZ125" s="91"/>
      <c r="VEA125" s="261"/>
      <c r="VEB125" s="261"/>
      <c r="VEC125" s="261"/>
      <c r="VED125" s="273"/>
      <c r="VEE125" s="273"/>
      <c r="VEF125"/>
      <c r="VEG125" s="110"/>
      <c r="VEH125" s="91"/>
      <c r="VEI125" s="261"/>
      <c r="VEJ125" s="261"/>
      <c r="VEK125" s="261"/>
      <c r="VEL125" s="273"/>
      <c r="VEM125" s="273"/>
      <c r="VEN125"/>
      <c r="VEO125" s="110"/>
      <c r="VEP125" s="91"/>
      <c r="VEQ125" s="261"/>
      <c r="VER125" s="261"/>
      <c r="VES125" s="261"/>
      <c r="VET125" s="273"/>
      <c r="VEU125" s="273"/>
      <c r="VEV125"/>
      <c r="VEW125" s="110"/>
      <c r="VEX125" s="91"/>
      <c r="VEY125" s="261"/>
      <c r="VEZ125" s="261"/>
      <c r="VFA125" s="261"/>
      <c r="VFB125" s="273"/>
      <c r="VFC125" s="273"/>
      <c r="VFD125"/>
      <c r="VFE125" s="110"/>
      <c r="VFF125" s="91"/>
      <c r="VFG125" s="261"/>
      <c r="VFH125" s="261"/>
      <c r="VFI125" s="261"/>
      <c r="VFJ125" s="273"/>
      <c r="VFK125" s="273"/>
      <c r="VFL125"/>
      <c r="VFM125" s="110"/>
      <c r="VFN125" s="91"/>
      <c r="VFO125" s="261"/>
      <c r="VFP125" s="261"/>
      <c r="VFQ125" s="261"/>
      <c r="VFR125" s="273"/>
      <c r="VFS125" s="273"/>
      <c r="VFT125"/>
      <c r="VFU125" s="110"/>
      <c r="VFV125" s="91"/>
      <c r="VFW125" s="261"/>
      <c r="VFX125" s="261"/>
      <c r="VFY125" s="261"/>
      <c r="VFZ125" s="273"/>
      <c r="VGA125" s="273"/>
      <c r="VGB125"/>
      <c r="VGC125" s="110"/>
      <c r="VGD125" s="91"/>
      <c r="VGE125" s="261"/>
      <c r="VGF125" s="261"/>
      <c r="VGG125" s="261"/>
      <c r="VGH125" s="273"/>
      <c r="VGI125" s="273"/>
      <c r="VGJ125"/>
      <c r="VGK125" s="110"/>
      <c r="VGL125" s="91"/>
      <c r="VGM125" s="261"/>
      <c r="VGN125" s="261"/>
      <c r="VGO125" s="261"/>
      <c r="VGP125" s="273"/>
      <c r="VGQ125" s="273"/>
      <c r="VGR125"/>
      <c r="VGS125" s="110"/>
      <c r="VGT125" s="91"/>
      <c r="VGU125" s="261"/>
      <c r="VGV125" s="261"/>
      <c r="VGW125" s="261"/>
      <c r="VGX125" s="273"/>
      <c r="VGY125" s="273"/>
      <c r="VGZ125"/>
      <c r="VHA125" s="110"/>
      <c r="VHB125" s="91"/>
      <c r="VHC125" s="261"/>
      <c r="VHD125" s="261"/>
      <c r="VHE125" s="261"/>
      <c r="VHF125" s="273"/>
      <c r="VHG125" s="273"/>
      <c r="VHH125"/>
      <c r="VHI125" s="110"/>
      <c r="VHJ125" s="91"/>
      <c r="VHK125" s="261"/>
      <c r="VHL125" s="261"/>
      <c r="VHM125" s="261"/>
      <c r="VHN125" s="273"/>
      <c r="VHO125" s="273"/>
      <c r="VHP125"/>
      <c r="VHQ125" s="110"/>
      <c r="VHR125" s="91"/>
      <c r="VHS125" s="261"/>
      <c r="VHT125" s="261"/>
      <c r="VHU125" s="261"/>
      <c r="VHV125" s="273"/>
      <c r="VHW125" s="273"/>
      <c r="VHX125"/>
      <c r="VHY125" s="110"/>
      <c r="VHZ125" s="91"/>
      <c r="VIA125" s="261"/>
      <c r="VIB125" s="261"/>
      <c r="VIC125" s="261"/>
      <c r="VID125" s="273"/>
      <c r="VIE125" s="273"/>
      <c r="VIF125"/>
      <c r="VIG125" s="110"/>
      <c r="VIH125" s="91"/>
      <c r="VII125" s="261"/>
      <c r="VIJ125" s="261"/>
      <c r="VIK125" s="261"/>
      <c r="VIL125" s="273"/>
      <c r="VIM125" s="273"/>
      <c r="VIN125"/>
      <c r="VIO125" s="110"/>
      <c r="VIP125" s="91"/>
      <c r="VIQ125" s="261"/>
      <c r="VIR125" s="261"/>
      <c r="VIS125" s="261"/>
      <c r="VIT125" s="273"/>
      <c r="VIU125" s="273"/>
      <c r="VIV125"/>
      <c r="VIW125" s="110"/>
      <c r="VIX125" s="91"/>
      <c r="VIY125" s="261"/>
      <c r="VIZ125" s="261"/>
      <c r="VJA125" s="261"/>
      <c r="VJB125" s="273"/>
      <c r="VJC125" s="273"/>
      <c r="VJD125"/>
      <c r="VJE125" s="110"/>
      <c r="VJF125" s="91"/>
      <c r="VJG125" s="261"/>
      <c r="VJH125" s="261"/>
      <c r="VJI125" s="261"/>
      <c r="VJJ125" s="273"/>
      <c r="VJK125" s="273"/>
      <c r="VJL125"/>
      <c r="VJM125" s="110"/>
      <c r="VJN125" s="91"/>
      <c r="VJO125" s="261"/>
      <c r="VJP125" s="261"/>
      <c r="VJQ125" s="261"/>
      <c r="VJR125" s="273"/>
      <c r="VJS125" s="273"/>
      <c r="VJT125"/>
      <c r="VJU125" s="110"/>
      <c r="VJV125" s="91"/>
      <c r="VJW125" s="261"/>
      <c r="VJX125" s="261"/>
      <c r="VJY125" s="261"/>
      <c r="VJZ125" s="273"/>
      <c r="VKA125" s="273"/>
      <c r="VKB125"/>
      <c r="VKC125" s="110"/>
      <c r="VKD125" s="91"/>
      <c r="VKE125" s="261"/>
      <c r="VKF125" s="261"/>
      <c r="VKG125" s="261"/>
      <c r="VKH125" s="273"/>
      <c r="VKI125" s="273"/>
      <c r="VKJ125"/>
      <c r="VKK125" s="110"/>
      <c r="VKL125" s="91"/>
      <c r="VKM125" s="261"/>
      <c r="VKN125" s="261"/>
      <c r="VKO125" s="261"/>
      <c r="VKP125" s="273"/>
      <c r="VKQ125" s="273"/>
      <c r="VKR125"/>
      <c r="VKS125" s="110"/>
      <c r="VKT125" s="91"/>
      <c r="VKU125" s="261"/>
      <c r="VKV125" s="261"/>
      <c r="VKW125" s="261"/>
      <c r="VKX125" s="273"/>
      <c r="VKY125" s="273"/>
      <c r="VKZ125"/>
      <c r="VLA125" s="110"/>
      <c r="VLB125" s="91"/>
      <c r="VLC125" s="261"/>
      <c r="VLD125" s="261"/>
      <c r="VLE125" s="261"/>
      <c r="VLF125" s="273"/>
      <c r="VLG125" s="273"/>
      <c r="VLH125"/>
      <c r="VLI125" s="110"/>
      <c r="VLJ125" s="91"/>
      <c r="VLK125" s="261"/>
      <c r="VLL125" s="261"/>
      <c r="VLM125" s="261"/>
      <c r="VLN125" s="273"/>
      <c r="VLO125" s="273"/>
      <c r="VLP125"/>
      <c r="VLQ125" s="110"/>
      <c r="VLR125" s="91"/>
      <c r="VLS125" s="261"/>
      <c r="VLT125" s="261"/>
      <c r="VLU125" s="261"/>
      <c r="VLV125" s="273"/>
      <c r="VLW125" s="273"/>
      <c r="VLX125"/>
      <c r="VLY125" s="110"/>
      <c r="VLZ125" s="91"/>
      <c r="VMA125" s="261"/>
      <c r="VMB125" s="261"/>
      <c r="VMC125" s="261"/>
      <c r="VMD125" s="273"/>
      <c r="VME125" s="273"/>
      <c r="VMF125"/>
      <c r="VMG125" s="110"/>
      <c r="VMH125" s="91"/>
      <c r="VMI125" s="261"/>
      <c r="VMJ125" s="261"/>
      <c r="VMK125" s="261"/>
      <c r="VML125" s="273"/>
      <c r="VMM125" s="273"/>
      <c r="VMN125"/>
      <c r="VMO125" s="110"/>
      <c r="VMP125" s="91"/>
      <c r="VMQ125" s="261"/>
      <c r="VMR125" s="261"/>
      <c r="VMS125" s="261"/>
      <c r="VMT125" s="273"/>
      <c r="VMU125" s="273"/>
      <c r="VMV125"/>
      <c r="VMW125" s="110"/>
      <c r="VMX125" s="91"/>
      <c r="VMY125" s="261"/>
      <c r="VMZ125" s="261"/>
      <c r="VNA125" s="261"/>
      <c r="VNB125" s="273"/>
      <c r="VNC125" s="273"/>
      <c r="VND125"/>
      <c r="VNE125" s="110"/>
      <c r="VNF125" s="91"/>
      <c r="VNG125" s="261"/>
      <c r="VNH125" s="261"/>
      <c r="VNI125" s="261"/>
      <c r="VNJ125" s="273"/>
      <c r="VNK125" s="273"/>
      <c r="VNL125"/>
      <c r="VNM125" s="110"/>
      <c r="VNN125" s="91"/>
      <c r="VNO125" s="261"/>
      <c r="VNP125" s="261"/>
      <c r="VNQ125" s="261"/>
      <c r="VNR125" s="273"/>
      <c r="VNS125" s="273"/>
      <c r="VNT125"/>
      <c r="VNU125" s="110"/>
      <c r="VNV125" s="91"/>
      <c r="VNW125" s="261"/>
      <c r="VNX125" s="261"/>
      <c r="VNY125" s="261"/>
      <c r="VNZ125" s="273"/>
      <c r="VOA125" s="273"/>
      <c r="VOB125"/>
      <c r="VOC125" s="110"/>
      <c r="VOD125" s="91"/>
      <c r="VOE125" s="261"/>
      <c r="VOF125" s="261"/>
      <c r="VOG125" s="261"/>
      <c r="VOH125" s="273"/>
      <c r="VOI125" s="273"/>
      <c r="VOJ125"/>
      <c r="VOK125" s="110"/>
      <c r="VOL125" s="91"/>
      <c r="VOM125" s="261"/>
      <c r="VON125" s="261"/>
      <c r="VOO125" s="261"/>
      <c r="VOP125" s="273"/>
      <c r="VOQ125" s="273"/>
      <c r="VOR125"/>
      <c r="VOS125" s="110"/>
      <c r="VOT125" s="91"/>
      <c r="VOU125" s="261"/>
      <c r="VOV125" s="261"/>
      <c r="VOW125" s="261"/>
      <c r="VOX125" s="273"/>
      <c r="VOY125" s="273"/>
      <c r="VOZ125"/>
      <c r="VPA125" s="110"/>
      <c r="VPB125" s="91"/>
      <c r="VPC125" s="261"/>
      <c r="VPD125" s="261"/>
      <c r="VPE125" s="261"/>
      <c r="VPF125" s="273"/>
      <c r="VPG125" s="273"/>
      <c r="VPH125"/>
      <c r="VPI125" s="110"/>
      <c r="VPJ125" s="91"/>
      <c r="VPK125" s="261"/>
      <c r="VPL125" s="261"/>
      <c r="VPM125" s="261"/>
      <c r="VPN125" s="273"/>
      <c r="VPO125" s="273"/>
      <c r="VPP125"/>
      <c r="VPQ125" s="110"/>
      <c r="VPR125" s="91"/>
      <c r="VPS125" s="261"/>
      <c r="VPT125" s="261"/>
      <c r="VPU125" s="261"/>
      <c r="VPV125" s="273"/>
      <c r="VPW125" s="273"/>
      <c r="VPX125"/>
      <c r="VPY125" s="110"/>
      <c r="VPZ125" s="91"/>
      <c r="VQA125" s="261"/>
      <c r="VQB125" s="261"/>
      <c r="VQC125" s="261"/>
      <c r="VQD125" s="273"/>
      <c r="VQE125" s="273"/>
      <c r="VQF125"/>
      <c r="VQG125" s="110"/>
      <c r="VQH125" s="91"/>
      <c r="VQI125" s="261"/>
      <c r="VQJ125" s="261"/>
      <c r="VQK125" s="261"/>
      <c r="VQL125" s="273"/>
      <c r="VQM125" s="273"/>
      <c r="VQN125"/>
      <c r="VQO125" s="110"/>
      <c r="VQP125" s="91"/>
      <c r="VQQ125" s="261"/>
      <c r="VQR125" s="261"/>
      <c r="VQS125" s="261"/>
      <c r="VQT125" s="273"/>
      <c r="VQU125" s="273"/>
      <c r="VQV125"/>
      <c r="VQW125" s="110"/>
      <c r="VQX125" s="91"/>
      <c r="VQY125" s="261"/>
      <c r="VQZ125" s="261"/>
      <c r="VRA125" s="261"/>
      <c r="VRB125" s="273"/>
      <c r="VRC125" s="273"/>
      <c r="VRD125"/>
      <c r="VRE125" s="110"/>
      <c r="VRF125" s="91"/>
      <c r="VRG125" s="261"/>
      <c r="VRH125" s="261"/>
      <c r="VRI125" s="261"/>
      <c r="VRJ125" s="273"/>
      <c r="VRK125" s="273"/>
      <c r="VRL125"/>
      <c r="VRM125" s="110"/>
      <c r="VRN125" s="91"/>
      <c r="VRO125" s="261"/>
      <c r="VRP125" s="261"/>
      <c r="VRQ125" s="261"/>
      <c r="VRR125" s="273"/>
      <c r="VRS125" s="273"/>
      <c r="VRT125"/>
      <c r="VRU125" s="110"/>
      <c r="VRV125" s="91"/>
      <c r="VRW125" s="261"/>
      <c r="VRX125" s="261"/>
      <c r="VRY125" s="261"/>
      <c r="VRZ125" s="273"/>
      <c r="VSA125" s="273"/>
      <c r="VSB125"/>
      <c r="VSC125" s="110"/>
      <c r="VSD125" s="91"/>
      <c r="VSE125" s="261"/>
      <c r="VSF125" s="261"/>
      <c r="VSG125" s="261"/>
      <c r="VSH125" s="273"/>
      <c r="VSI125" s="273"/>
      <c r="VSJ125"/>
      <c r="VSK125" s="110"/>
      <c r="VSL125" s="91"/>
      <c r="VSM125" s="261"/>
      <c r="VSN125" s="261"/>
      <c r="VSO125" s="261"/>
      <c r="VSP125" s="273"/>
      <c r="VSQ125" s="273"/>
      <c r="VSR125"/>
      <c r="VSS125" s="110"/>
      <c r="VST125" s="91"/>
      <c r="VSU125" s="261"/>
      <c r="VSV125" s="261"/>
      <c r="VSW125" s="261"/>
      <c r="VSX125" s="273"/>
      <c r="VSY125" s="273"/>
      <c r="VSZ125"/>
      <c r="VTA125" s="110"/>
      <c r="VTB125" s="91"/>
      <c r="VTC125" s="261"/>
      <c r="VTD125" s="261"/>
      <c r="VTE125" s="261"/>
      <c r="VTF125" s="273"/>
      <c r="VTG125" s="273"/>
      <c r="VTH125"/>
      <c r="VTI125" s="110"/>
      <c r="VTJ125" s="91"/>
      <c r="VTK125" s="261"/>
      <c r="VTL125" s="261"/>
      <c r="VTM125" s="261"/>
      <c r="VTN125" s="273"/>
      <c r="VTO125" s="273"/>
      <c r="VTP125"/>
      <c r="VTQ125" s="110"/>
      <c r="VTR125" s="91"/>
      <c r="VTS125" s="261"/>
      <c r="VTT125" s="261"/>
      <c r="VTU125" s="261"/>
      <c r="VTV125" s="273"/>
      <c r="VTW125" s="273"/>
      <c r="VTX125"/>
      <c r="VTY125" s="110"/>
      <c r="VTZ125" s="91"/>
      <c r="VUA125" s="261"/>
      <c r="VUB125" s="261"/>
      <c r="VUC125" s="261"/>
      <c r="VUD125" s="273"/>
      <c r="VUE125" s="273"/>
      <c r="VUF125"/>
      <c r="VUG125" s="110"/>
      <c r="VUH125" s="91"/>
      <c r="VUI125" s="261"/>
      <c r="VUJ125" s="261"/>
      <c r="VUK125" s="261"/>
      <c r="VUL125" s="273"/>
      <c r="VUM125" s="273"/>
      <c r="VUN125"/>
      <c r="VUO125" s="110"/>
      <c r="VUP125" s="91"/>
      <c r="VUQ125" s="261"/>
      <c r="VUR125" s="261"/>
      <c r="VUS125" s="261"/>
      <c r="VUT125" s="273"/>
      <c r="VUU125" s="273"/>
      <c r="VUV125"/>
      <c r="VUW125" s="110"/>
      <c r="VUX125" s="91"/>
      <c r="VUY125" s="261"/>
      <c r="VUZ125" s="261"/>
      <c r="VVA125" s="261"/>
      <c r="VVB125" s="273"/>
      <c r="VVC125" s="273"/>
      <c r="VVD125"/>
      <c r="VVE125" s="110"/>
      <c r="VVF125" s="91"/>
      <c r="VVG125" s="261"/>
      <c r="VVH125" s="261"/>
      <c r="VVI125" s="261"/>
      <c r="VVJ125" s="273"/>
      <c r="VVK125" s="273"/>
      <c r="VVL125"/>
      <c r="VVM125" s="110"/>
      <c r="VVN125" s="91"/>
      <c r="VVO125" s="261"/>
      <c r="VVP125" s="261"/>
      <c r="VVQ125" s="261"/>
      <c r="VVR125" s="273"/>
      <c r="VVS125" s="273"/>
      <c r="VVT125"/>
      <c r="VVU125" s="110"/>
      <c r="VVV125" s="91"/>
      <c r="VVW125" s="261"/>
      <c r="VVX125" s="261"/>
      <c r="VVY125" s="261"/>
      <c r="VVZ125" s="273"/>
      <c r="VWA125" s="273"/>
      <c r="VWB125"/>
      <c r="VWC125" s="110"/>
      <c r="VWD125" s="91"/>
      <c r="VWE125" s="261"/>
      <c r="VWF125" s="261"/>
      <c r="VWG125" s="261"/>
      <c r="VWH125" s="273"/>
      <c r="VWI125" s="273"/>
      <c r="VWJ125"/>
      <c r="VWK125" s="110"/>
      <c r="VWL125" s="91"/>
      <c r="VWM125" s="261"/>
      <c r="VWN125" s="261"/>
      <c r="VWO125" s="261"/>
      <c r="VWP125" s="273"/>
      <c r="VWQ125" s="273"/>
      <c r="VWR125"/>
      <c r="VWS125" s="110"/>
      <c r="VWT125" s="91"/>
      <c r="VWU125" s="261"/>
      <c r="VWV125" s="261"/>
      <c r="VWW125" s="261"/>
      <c r="VWX125" s="273"/>
      <c r="VWY125" s="273"/>
      <c r="VWZ125"/>
      <c r="VXA125" s="110"/>
      <c r="VXB125" s="91"/>
      <c r="VXC125" s="261"/>
      <c r="VXD125" s="261"/>
      <c r="VXE125" s="261"/>
      <c r="VXF125" s="273"/>
      <c r="VXG125" s="273"/>
      <c r="VXH125"/>
      <c r="VXI125" s="110"/>
      <c r="VXJ125" s="91"/>
      <c r="VXK125" s="261"/>
      <c r="VXL125" s="261"/>
      <c r="VXM125" s="261"/>
      <c r="VXN125" s="273"/>
      <c r="VXO125" s="273"/>
      <c r="VXP125"/>
      <c r="VXQ125" s="110"/>
      <c r="VXR125" s="91"/>
      <c r="VXS125" s="261"/>
      <c r="VXT125" s="261"/>
      <c r="VXU125" s="261"/>
      <c r="VXV125" s="273"/>
      <c r="VXW125" s="273"/>
      <c r="VXX125"/>
      <c r="VXY125" s="110"/>
      <c r="VXZ125" s="91"/>
      <c r="VYA125" s="261"/>
      <c r="VYB125" s="261"/>
      <c r="VYC125" s="261"/>
      <c r="VYD125" s="273"/>
      <c r="VYE125" s="273"/>
      <c r="VYF125"/>
      <c r="VYG125" s="110"/>
      <c r="VYH125" s="91"/>
      <c r="VYI125" s="261"/>
      <c r="VYJ125" s="261"/>
      <c r="VYK125" s="261"/>
      <c r="VYL125" s="273"/>
      <c r="VYM125" s="273"/>
      <c r="VYN125"/>
      <c r="VYO125" s="110"/>
      <c r="VYP125" s="91"/>
      <c r="VYQ125" s="261"/>
      <c r="VYR125" s="261"/>
      <c r="VYS125" s="261"/>
      <c r="VYT125" s="273"/>
      <c r="VYU125" s="273"/>
      <c r="VYV125"/>
      <c r="VYW125" s="110"/>
      <c r="VYX125" s="91"/>
      <c r="VYY125" s="261"/>
      <c r="VYZ125" s="261"/>
      <c r="VZA125" s="261"/>
      <c r="VZB125" s="273"/>
      <c r="VZC125" s="273"/>
      <c r="VZD125"/>
      <c r="VZE125" s="110"/>
      <c r="VZF125" s="91"/>
      <c r="VZG125" s="261"/>
      <c r="VZH125" s="261"/>
      <c r="VZI125" s="261"/>
      <c r="VZJ125" s="273"/>
      <c r="VZK125" s="273"/>
      <c r="VZL125"/>
      <c r="VZM125" s="110"/>
      <c r="VZN125" s="91"/>
      <c r="VZO125" s="261"/>
      <c r="VZP125" s="261"/>
      <c r="VZQ125" s="261"/>
      <c r="VZR125" s="273"/>
      <c r="VZS125" s="273"/>
      <c r="VZT125"/>
      <c r="VZU125" s="110"/>
      <c r="VZV125" s="91"/>
      <c r="VZW125" s="261"/>
      <c r="VZX125" s="261"/>
      <c r="VZY125" s="261"/>
      <c r="VZZ125" s="273"/>
      <c r="WAA125" s="273"/>
      <c r="WAB125"/>
      <c r="WAC125" s="110"/>
      <c r="WAD125" s="91"/>
      <c r="WAE125" s="261"/>
      <c r="WAF125" s="261"/>
      <c r="WAG125" s="261"/>
      <c r="WAH125" s="273"/>
      <c r="WAI125" s="273"/>
      <c r="WAJ125"/>
      <c r="WAK125" s="110"/>
      <c r="WAL125" s="91"/>
      <c r="WAM125" s="261"/>
      <c r="WAN125" s="261"/>
      <c r="WAO125" s="261"/>
      <c r="WAP125" s="273"/>
      <c r="WAQ125" s="273"/>
      <c r="WAR125"/>
      <c r="WAS125" s="110"/>
      <c r="WAT125" s="91"/>
      <c r="WAU125" s="261"/>
      <c r="WAV125" s="261"/>
      <c r="WAW125" s="261"/>
      <c r="WAX125" s="273"/>
      <c r="WAY125" s="273"/>
      <c r="WAZ125"/>
      <c r="WBA125" s="110"/>
      <c r="WBB125" s="91"/>
      <c r="WBC125" s="261"/>
      <c r="WBD125" s="261"/>
      <c r="WBE125" s="261"/>
      <c r="WBF125" s="273"/>
      <c r="WBG125" s="273"/>
      <c r="WBH125"/>
      <c r="WBI125" s="110"/>
      <c r="WBJ125" s="91"/>
      <c r="WBK125" s="261"/>
      <c r="WBL125" s="261"/>
      <c r="WBM125" s="261"/>
      <c r="WBN125" s="273"/>
      <c r="WBO125" s="273"/>
      <c r="WBP125"/>
      <c r="WBQ125" s="110"/>
      <c r="WBR125" s="91"/>
      <c r="WBS125" s="261"/>
      <c r="WBT125" s="261"/>
      <c r="WBU125" s="261"/>
      <c r="WBV125" s="273"/>
      <c r="WBW125" s="273"/>
      <c r="WBX125"/>
      <c r="WBY125" s="110"/>
      <c r="WBZ125" s="91"/>
      <c r="WCA125" s="261"/>
      <c r="WCB125" s="261"/>
      <c r="WCC125" s="261"/>
      <c r="WCD125" s="273"/>
      <c r="WCE125" s="273"/>
      <c r="WCF125"/>
      <c r="WCG125" s="110"/>
      <c r="WCH125" s="91"/>
      <c r="WCI125" s="261"/>
      <c r="WCJ125" s="261"/>
      <c r="WCK125" s="261"/>
      <c r="WCL125" s="273"/>
      <c r="WCM125" s="273"/>
      <c r="WCN125"/>
      <c r="WCO125" s="110"/>
      <c r="WCP125" s="91"/>
      <c r="WCQ125" s="261"/>
      <c r="WCR125" s="261"/>
      <c r="WCS125" s="261"/>
      <c r="WCT125" s="273"/>
      <c r="WCU125" s="273"/>
      <c r="WCV125"/>
      <c r="WCW125" s="110"/>
      <c r="WCX125" s="91"/>
      <c r="WCY125" s="261"/>
      <c r="WCZ125" s="261"/>
      <c r="WDA125" s="261"/>
      <c r="WDB125" s="273"/>
      <c r="WDC125" s="273"/>
      <c r="WDD125"/>
      <c r="WDE125" s="110"/>
      <c r="WDF125" s="91"/>
      <c r="WDG125" s="261"/>
      <c r="WDH125" s="261"/>
      <c r="WDI125" s="261"/>
      <c r="WDJ125" s="273"/>
      <c r="WDK125" s="273"/>
      <c r="WDL125"/>
      <c r="WDM125" s="110"/>
      <c r="WDN125" s="91"/>
      <c r="WDO125" s="261"/>
      <c r="WDP125" s="261"/>
      <c r="WDQ125" s="261"/>
      <c r="WDR125" s="273"/>
      <c r="WDS125" s="273"/>
      <c r="WDT125"/>
      <c r="WDU125" s="110"/>
      <c r="WDV125" s="91"/>
      <c r="WDW125" s="261"/>
      <c r="WDX125" s="261"/>
      <c r="WDY125" s="261"/>
      <c r="WDZ125" s="273"/>
      <c r="WEA125" s="273"/>
      <c r="WEB125"/>
      <c r="WEC125" s="110"/>
      <c r="WED125" s="91"/>
      <c r="WEE125" s="261"/>
      <c r="WEF125" s="261"/>
      <c r="WEG125" s="261"/>
      <c r="WEH125" s="273"/>
      <c r="WEI125" s="273"/>
      <c r="WEJ125"/>
      <c r="WEK125" s="110"/>
      <c r="WEL125" s="91"/>
      <c r="WEM125" s="261"/>
      <c r="WEN125" s="261"/>
      <c r="WEO125" s="261"/>
      <c r="WEP125" s="273"/>
      <c r="WEQ125" s="273"/>
      <c r="WER125"/>
      <c r="WES125" s="110"/>
      <c r="WET125" s="91"/>
      <c r="WEU125" s="261"/>
      <c r="WEV125" s="261"/>
      <c r="WEW125" s="261"/>
      <c r="WEX125" s="273"/>
      <c r="WEY125" s="273"/>
      <c r="WEZ125"/>
      <c r="WFA125" s="110"/>
      <c r="WFB125" s="91"/>
      <c r="WFC125" s="261"/>
      <c r="WFD125" s="261"/>
      <c r="WFE125" s="261"/>
      <c r="WFF125" s="273"/>
      <c r="WFG125" s="273"/>
      <c r="WFH125"/>
      <c r="WFI125" s="110"/>
      <c r="WFJ125" s="91"/>
      <c r="WFK125" s="261"/>
      <c r="WFL125" s="261"/>
      <c r="WFM125" s="261"/>
      <c r="WFN125" s="273"/>
      <c r="WFO125" s="273"/>
      <c r="WFP125"/>
      <c r="WFQ125" s="110"/>
      <c r="WFR125" s="91"/>
      <c r="WFS125" s="261"/>
      <c r="WFT125" s="261"/>
      <c r="WFU125" s="261"/>
      <c r="WFV125" s="273"/>
      <c r="WFW125" s="273"/>
      <c r="WFX125"/>
      <c r="WFY125" s="110"/>
      <c r="WFZ125" s="91"/>
      <c r="WGA125" s="261"/>
      <c r="WGB125" s="261"/>
      <c r="WGC125" s="261"/>
      <c r="WGD125" s="273"/>
      <c r="WGE125" s="273"/>
      <c r="WGF125"/>
      <c r="WGG125" s="110"/>
      <c r="WGH125" s="91"/>
      <c r="WGI125" s="261"/>
      <c r="WGJ125" s="261"/>
      <c r="WGK125" s="261"/>
      <c r="WGL125" s="273"/>
      <c r="WGM125" s="273"/>
      <c r="WGN125"/>
      <c r="WGO125" s="110"/>
      <c r="WGP125" s="91"/>
      <c r="WGQ125" s="261"/>
      <c r="WGR125" s="261"/>
      <c r="WGS125" s="261"/>
      <c r="WGT125" s="273"/>
      <c r="WGU125" s="273"/>
      <c r="WGV125"/>
      <c r="WGW125" s="110"/>
      <c r="WGX125" s="91"/>
      <c r="WGY125" s="261"/>
      <c r="WGZ125" s="261"/>
      <c r="WHA125" s="261"/>
      <c r="WHB125" s="273"/>
      <c r="WHC125" s="273"/>
      <c r="WHD125"/>
      <c r="WHE125" s="110"/>
      <c r="WHF125" s="91"/>
      <c r="WHG125" s="261"/>
      <c r="WHH125" s="261"/>
      <c r="WHI125" s="261"/>
      <c r="WHJ125" s="273"/>
      <c r="WHK125" s="273"/>
      <c r="WHL125"/>
      <c r="WHM125" s="110"/>
      <c r="WHN125" s="91"/>
      <c r="WHO125" s="261"/>
      <c r="WHP125" s="261"/>
      <c r="WHQ125" s="261"/>
      <c r="WHR125" s="273"/>
      <c r="WHS125" s="273"/>
      <c r="WHT125"/>
      <c r="WHU125" s="110"/>
      <c r="WHV125" s="91"/>
      <c r="WHW125" s="261"/>
      <c r="WHX125" s="261"/>
      <c r="WHY125" s="261"/>
      <c r="WHZ125" s="273"/>
      <c r="WIA125" s="273"/>
      <c r="WIB125"/>
      <c r="WIC125" s="110"/>
      <c r="WID125" s="91"/>
      <c r="WIE125" s="261"/>
      <c r="WIF125" s="261"/>
      <c r="WIG125" s="261"/>
      <c r="WIH125" s="273"/>
      <c r="WII125" s="273"/>
      <c r="WIJ125"/>
      <c r="WIK125" s="110"/>
      <c r="WIL125" s="91"/>
      <c r="WIM125" s="261"/>
      <c r="WIN125" s="261"/>
      <c r="WIO125" s="261"/>
      <c r="WIP125" s="273"/>
      <c r="WIQ125" s="273"/>
      <c r="WIR125"/>
      <c r="WIS125" s="110"/>
      <c r="WIT125" s="91"/>
      <c r="WIU125" s="261"/>
      <c r="WIV125" s="261"/>
      <c r="WIW125" s="261"/>
      <c r="WIX125" s="273"/>
      <c r="WIY125" s="273"/>
      <c r="WIZ125"/>
      <c r="WJA125" s="110"/>
      <c r="WJB125" s="91"/>
      <c r="WJC125" s="261"/>
      <c r="WJD125" s="261"/>
      <c r="WJE125" s="261"/>
      <c r="WJF125" s="273"/>
      <c r="WJG125" s="273"/>
      <c r="WJH125"/>
      <c r="WJI125" s="110"/>
      <c r="WJJ125" s="91"/>
      <c r="WJK125" s="261"/>
      <c r="WJL125" s="261"/>
      <c r="WJM125" s="261"/>
      <c r="WJN125" s="273"/>
      <c r="WJO125" s="273"/>
      <c r="WJP125"/>
      <c r="WJQ125" s="110"/>
      <c r="WJR125" s="91"/>
      <c r="WJS125" s="261"/>
      <c r="WJT125" s="261"/>
      <c r="WJU125" s="261"/>
      <c r="WJV125" s="273"/>
      <c r="WJW125" s="273"/>
      <c r="WJX125"/>
      <c r="WJY125" s="110"/>
      <c r="WJZ125" s="91"/>
      <c r="WKA125" s="261"/>
      <c r="WKB125" s="261"/>
      <c r="WKC125" s="261"/>
      <c r="WKD125" s="273"/>
      <c r="WKE125" s="273"/>
      <c r="WKF125"/>
      <c r="WKG125" s="110"/>
      <c r="WKH125" s="91"/>
      <c r="WKI125" s="261"/>
      <c r="WKJ125" s="261"/>
      <c r="WKK125" s="261"/>
      <c r="WKL125" s="273"/>
      <c r="WKM125" s="273"/>
      <c r="WKN125"/>
      <c r="WKO125" s="110"/>
      <c r="WKP125" s="91"/>
      <c r="WKQ125" s="261"/>
      <c r="WKR125" s="261"/>
      <c r="WKS125" s="261"/>
      <c r="WKT125" s="273"/>
      <c r="WKU125" s="273"/>
      <c r="WKV125"/>
      <c r="WKW125" s="110"/>
      <c r="WKX125" s="91"/>
      <c r="WKY125" s="261"/>
      <c r="WKZ125" s="261"/>
      <c r="WLA125" s="261"/>
      <c r="WLB125" s="273"/>
      <c r="WLC125" s="273"/>
      <c r="WLD125"/>
      <c r="WLE125" s="110"/>
      <c r="WLF125" s="91"/>
      <c r="WLG125" s="261"/>
      <c r="WLH125" s="261"/>
      <c r="WLI125" s="261"/>
      <c r="WLJ125" s="273"/>
      <c r="WLK125" s="273"/>
      <c r="WLL125"/>
      <c r="WLM125" s="110"/>
      <c r="WLN125" s="91"/>
      <c r="WLO125" s="261"/>
      <c r="WLP125" s="261"/>
      <c r="WLQ125" s="261"/>
      <c r="WLR125" s="273"/>
      <c r="WLS125" s="273"/>
      <c r="WLT125"/>
      <c r="WLU125" s="110"/>
      <c r="WLV125" s="91"/>
      <c r="WLW125" s="261"/>
      <c r="WLX125" s="261"/>
      <c r="WLY125" s="261"/>
      <c r="WLZ125" s="273"/>
      <c r="WMA125" s="273"/>
      <c r="WMB125"/>
      <c r="WMC125" s="110"/>
      <c r="WMD125" s="91"/>
      <c r="WME125" s="261"/>
      <c r="WMF125" s="261"/>
      <c r="WMG125" s="261"/>
      <c r="WMH125" s="273"/>
      <c r="WMI125" s="273"/>
      <c r="WMJ125"/>
      <c r="WMK125" s="110"/>
      <c r="WML125" s="91"/>
      <c r="WMM125" s="261"/>
      <c r="WMN125" s="261"/>
      <c r="WMO125" s="261"/>
      <c r="WMP125" s="273"/>
      <c r="WMQ125" s="273"/>
      <c r="WMR125"/>
      <c r="WMS125" s="110"/>
      <c r="WMT125" s="91"/>
      <c r="WMU125" s="261"/>
      <c r="WMV125" s="261"/>
      <c r="WMW125" s="261"/>
      <c r="WMX125" s="273"/>
      <c r="WMY125" s="273"/>
      <c r="WMZ125"/>
      <c r="WNA125" s="110"/>
      <c r="WNB125" s="91"/>
      <c r="WNC125" s="261"/>
      <c r="WND125" s="261"/>
      <c r="WNE125" s="261"/>
      <c r="WNF125" s="273"/>
      <c r="WNG125" s="273"/>
      <c r="WNH125"/>
      <c r="WNI125" s="110"/>
      <c r="WNJ125" s="91"/>
      <c r="WNK125" s="261"/>
      <c r="WNL125" s="261"/>
      <c r="WNM125" s="261"/>
      <c r="WNN125" s="273"/>
      <c r="WNO125" s="273"/>
      <c r="WNP125"/>
      <c r="WNQ125" s="110"/>
      <c r="WNR125" s="91"/>
      <c r="WNS125" s="261"/>
      <c r="WNT125" s="261"/>
      <c r="WNU125" s="261"/>
      <c r="WNV125" s="273"/>
      <c r="WNW125" s="273"/>
      <c r="WNX125"/>
      <c r="WNY125" s="110"/>
      <c r="WNZ125" s="91"/>
      <c r="WOA125" s="261"/>
      <c r="WOB125" s="261"/>
      <c r="WOC125" s="261"/>
      <c r="WOD125" s="273"/>
      <c r="WOE125" s="273"/>
      <c r="WOF125"/>
      <c r="WOG125" s="110"/>
      <c r="WOH125" s="91"/>
      <c r="WOI125" s="261"/>
      <c r="WOJ125" s="261"/>
      <c r="WOK125" s="261"/>
      <c r="WOL125" s="273"/>
      <c r="WOM125" s="273"/>
      <c r="WON125"/>
      <c r="WOO125" s="110"/>
      <c r="WOP125" s="91"/>
      <c r="WOQ125" s="261"/>
      <c r="WOR125" s="261"/>
      <c r="WOS125" s="261"/>
      <c r="WOT125" s="273"/>
      <c r="WOU125" s="273"/>
      <c r="WOV125"/>
      <c r="WOW125" s="110"/>
      <c r="WOX125" s="91"/>
      <c r="WOY125" s="261"/>
      <c r="WOZ125" s="261"/>
      <c r="WPA125" s="261"/>
      <c r="WPB125" s="273"/>
      <c r="WPC125" s="273"/>
      <c r="WPD125"/>
      <c r="WPE125" s="110"/>
      <c r="WPF125" s="91"/>
      <c r="WPG125" s="261"/>
      <c r="WPH125" s="261"/>
      <c r="WPI125" s="261"/>
      <c r="WPJ125" s="273"/>
      <c r="WPK125" s="273"/>
      <c r="WPL125"/>
      <c r="WPM125" s="110"/>
      <c r="WPN125" s="91"/>
      <c r="WPO125" s="261"/>
      <c r="WPP125" s="261"/>
      <c r="WPQ125" s="261"/>
      <c r="WPR125" s="273"/>
      <c r="WPS125" s="273"/>
      <c r="WPT125"/>
      <c r="WPU125" s="110"/>
      <c r="WPV125" s="91"/>
      <c r="WPW125" s="261"/>
      <c r="WPX125" s="261"/>
      <c r="WPY125" s="261"/>
      <c r="WPZ125" s="273"/>
      <c r="WQA125" s="273"/>
      <c r="WQB125"/>
      <c r="WQC125" s="110"/>
      <c r="WQD125" s="91"/>
      <c r="WQE125" s="261"/>
      <c r="WQF125" s="261"/>
      <c r="WQG125" s="261"/>
      <c r="WQH125" s="273"/>
      <c r="WQI125" s="273"/>
      <c r="WQJ125"/>
      <c r="WQK125" s="110"/>
      <c r="WQL125" s="91"/>
      <c r="WQM125" s="261"/>
      <c r="WQN125" s="261"/>
      <c r="WQO125" s="261"/>
      <c r="WQP125" s="273"/>
      <c r="WQQ125" s="273"/>
      <c r="WQR125"/>
      <c r="WQS125" s="110"/>
      <c r="WQT125" s="91"/>
      <c r="WQU125" s="261"/>
      <c r="WQV125" s="261"/>
      <c r="WQW125" s="261"/>
      <c r="WQX125" s="273"/>
      <c r="WQY125" s="273"/>
      <c r="WQZ125"/>
      <c r="WRA125" s="110"/>
      <c r="WRB125" s="91"/>
      <c r="WRC125" s="261"/>
      <c r="WRD125" s="261"/>
      <c r="WRE125" s="261"/>
      <c r="WRF125" s="273"/>
      <c r="WRG125" s="273"/>
      <c r="WRH125"/>
      <c r="WRI125" s="110"/>
      <c r="WRJ125" s="91"/>
      <c r="WRK125" s="261"/>
      <c r="WRL125" s="261"/>
      <c r="WRM125" s="261"/>
      <c r="WRN125" s="273"/>
      <c r="WRO125" s="273"/>
      <c r="WRP125"/>
      <c r="WRQ125" s="110"/>
      <c r="WRR125" s="91"/>
      <c r="WRS125" s="261"/>
      <c r="WRT125" s="261"/>
      <c r="WRU125" s="261"/>
      <c r="WRV125" s="273"/>
      <c r="WRW125" s="273"/>
      <c r="WRX125"/>
      <c r="WRY125" s="110"/>
      <c r="WRZ125" s="91"/>
      <c r="WSA125" s="261"/>
      <c r="WSB125" s="261"/>
      <c r="WSC125" s="261"/>
      <c r="WSD125" s="273"/>
      <c r="WSE125" s="273"/>
      <c r="WSF125"/>
      <c r="WSG125" s="110"/>
      <c r="WSH125" s="91"/>
      <c r="WSI125" s="261"/>
      <c r="WSJ125" s="261"/>
      <c r="WSK125" s="261"/>
      <c r="WSL125" s="273"/>
      <c r="WSM125" s="273"/>
      <c r="WSN125"/>
      <c r="WSO125" s="110"/>
      <c r="WSP125" s="91"/>
      <c r="WSQ125" s="261"/>
      <c r="WSR125" s="261"/>
      <c r="WSS125" s="261"/>
      <c r="WST125" s="273"/>
      <c r="WSU125" s="273"/>
      <c r="WSV125"/>
      <c r="WSW125" s="110"/>
      <c r="WSX125" s="91"/>
      <c r="WSY125" s="261"/>
      <c r="WSZ125" s="261"/>
      <c r="WTA125" s="261"/>
      <c r="WTB125" s="273"/>
      <c r="WTC125" s="273"/>
      <c r="WTD125"/>
      <c r="WTE125" s="110"/>
      <c r="WTF125" s="91"/>
      <c r="WTG125" s="261"/>
      <c r="WTH125" s="261"/>
      <c r="WTI125" s="261"/>
      <c r="WTJ125" s="273"/>
      <c r="WTK125" s="273"/>
      <c r="WTL125"/>
      <c r="WTM125" s="110"/>
      <c r="WTN125" s="91"/>
      <c r="WTO125" s="261"/>
      <c r="WTP125" s="261"/>
      <c r="WTQ125" s="261"/>
      <c r="WTR125" s="273"/>
      <c r="WTS125" s="273"/>
      <c r="WTT125"/>
      <c r="WTU125" s="110"/>
      <c r="WTV125" s="91"/>
      <c r="WTW125" s="261"/>
      <c r="WTX125" s="261"/>
      <c r="WTY125" s="261"/>
      <c r="WTZ125" s="273"/>
      <c r="WUA125" s="273"/>
      <c r="WUB125"/>
      <c r="WUC125" s="110"/>
      <c r="WUD125" s="91"/>
      <c r="WUE125" s="261"/>
      <c r="WUF125" s="261"/>
      <c r="WUG125" s="261"/>
      <c r="WUH125" s="273"/>
      <c r="WUI125" s="273"/>
      <c r="WUJ125"/>
      <c r="WUK125" s="110"/>
      <c r="WUL125" s="91"/>
      <c r="WUM125" s="261"/>
      <c r="WUN125" s="261"/>
      <c r="WUO125" s="261"/>
      <c r="WUP125" s="273"/>
      <c r="WUQ125" s="273"/>
      <c r="WUR125"/>
      <c r="WUS125" s="110"/>
      <c r="WUT125" s="91"/>
      <c r="WUU125" s="261"/>
      <c r="WUV125" s="261"/>
      <c r="WUW125" s="261"/>
      <c r="WUX125" s="273"/>
      <c r="WUY125" s="273"/>
      <c r="WUZ125"/>
      <c r="WVA125" s="110"/>
      <c r="WVB125" s="91"/>
      <c r="WVC125" s="261"/>
      <c r="WVD125" s="261"/>
      <c r="WVE125" s="261"/>
      <c r="WVF125" s="273"/>
      <c r="WVG125" s="273"/>
      <c r="WVH125"/>
      <c r="WVI125" s="110"/>
      <c r="WVJ125" s="91"/>
      <c r="WVK125" s="261"/>
      <c r="WVL125" s="261"/>
      <c r="WVM125" s="261"/>
      <c r="WVN125" s="273"/>
      <c r="WVO125" s="273"/>
      <c r="WVP125"/>
      <c r="WVQ125" s="110"/>
      <c r="WVR125" s="91"/>
      <c r="WVS125" s="261"/>
      <c r="WVT125" s="261"/>
      <c r="WVU125" s="261"/>
      <c r="WVV125" s="273"/>
      <c r="WVW125" s="273"/>
      <c r="WVX125"/>
      <c r="WVY125" s="110"/>
      <c r="WVZ125" s="91"/>
      <c r="WWA125" s="261"/>
      <c r="WWB125" s="261"/>
      <c r="WWC125" s="261"/>
      <c r="WWD125" s="273"/>
      <c r="WWE125" s="273"/>
      <c r="WWF125"/>
      <c r="WWG125" s="110"/>
      <c r="WWH125" s="91"/>
      <c r="WWI125" s="261"/>
      <c r="WWJ125" s="261"/>
      <c r="WWK125" s="261"/>
      <c r="WWL125" s="273"/>
      <c r="WWM125" s="273"/>
      <c r="WWN125"/>
      <c r="WWO125" s="110"/>
      <c r="WWP125" s="91"/>
      <c r="WWQ125" s="261"/>
      <c r="WWR125" s="261"/>
      <c r="WWS125" s="261"/>
      <c r="WWT125" s="273"/>
      <c r="WWU125" s="273"/>
      <c r="WWV125"/>
      <c r="WWW125" s="110"/>
      <c r="WWX125" s="91"/>
      <c r="WWY125" s="261"/>
      <c r="WWZ125" s="261"/>
      <c r="WXA125" s="261"/>
      <c r="WXB125" s="273"/>
      <c r="WXC125" s="273"/>
      <c r="WXD125"/>
      <c r="WXE125" s="110"/>
      <c r="WXF125" s="91"/>
      <c r="WXG125" s="261"/>
      <c r="WXH125" s="261"/>
      <c r="WXI125" s="261"/>
      <c r="WXJ125" s="273"/>
      <c r="WXK125" s="273"/>
      <c r="WXL125"/>
      <c r="WXM125" s="110"/>
      <c r="WXN125" s="91"/>
      <c r="WXO125" s="261"/>
      <c r="WXP125" s="261"/>
      <c r="WXQ125" s="261"/>
      <c r="WXR125" s="273"/>
      <c r="WXS125" s="273"/>
      <c r="WXT125"/>
      <c r="WXU125" s="110"/>
      <c r="WXV125" s="91"/>
      <c r="WXW125" s="261"/>
      <c r="WXX125" s="261"/>
      <c r="WXY125" s="261"/>
      <c r="WXZ125" s="273"/>
      <c r="WYA125" s="273"/>
      <c r="WYB125"/>
      <c r="WYC125" s="110"/>
      <c r="WYD125" s="91"/>
      <c r="WYE125" s="261"/>
      <c r="WYF125" s="261"/>
      <c r="WYG125" s="261"/>
      <c r="WYH125" s="273"/>
      <c r="WYI125" s="273"/>
      <c r="WYJ125"/>
      <c r="WYK125" s="110"/>
      <c r="WYL125" s="91"/>
      <c r="WYM125" s="261"/>
      <c r="WYN125" s="261"/>
      <c r="WYO125" s="261"/>
      <c r="WYP125" s="273"/>
      <c r="WYQ125" s="273"/>
      <c r="WYR125"/>
      <c r="WYS125" s="110"/>
      <c r="WYT125" s="91"/>
      <c r="WYU125" s="261"/>
      <c r="WYV125" s="261"/>
      <c r="WYW125" s="261"/>
      <c r="WYX125" s="273"/>
      <c r="WYY125" s="273"/>
      <c r="WYZ125"/>
      <c r="WZA125" s="110"/>
      <c r="WZB125" s="91"/>
      <c r="WZC125" s="261"/>
      <c r="WZD125" s="261"/>
      <c r="WZE125" s="261"/>
      <c r="WZF125" s="273"/>
      <c r="WZG125" s="273"/>
      <c r="WZH125"/>
      <c r="WZI125" s="110"/>
      <c r="WZJ125" s="91"/>
      <c r="WZK125" s="261"/>
      <c r="WZL125" s="261"/>
      <c r="WZM125" s="261"/>
      <c r="WZN125" s="273"/>
      <c r="WZO125" s="273"/>
      <c r="WZP125"/>
      <c r="WZQ125" s="110"/>
      <c r="WZR125" s="91"/>
      <c r="WZS125" s="261"/>
      <c r="WZT125" s="261"/>
      <c r="WZU125" s="261"/>
      <c r="WZV125" s="273"/>
      <c r="WZW125" s="273"/>
      <c r="WZX125"/>
      <c r="WZY125" s="110"/>
      <c r="WZZ125" s="91"/>
      <c r="XAA125" s="261"/>
      <c r="XAB125" s="261"/>
      <c r="XAC125" s="261"/>
      <c r="XAD125" s="273"/>
      <c r="XAE125" s="273"/>
      <c r="XAF125"/>
      <c r="XAG125" s="110"/>
      <c r="XAH125" s="91"/>
      <c r="XAI125" s="261"/>
      <c r="XAJ125" s="261"/>
      <c r="XAK125" s="261"/>
      <c r="XAL125" s="273"/>
      <c r="XAM125" s="273"/>
      <c r="XAN125"/>
      <c r="XAO125" s="110"/>
      <c r="XAP125" s="91"/>
      <c r="XAQ125" s="261"/>
      <c r="XAR125" s="261"/>
      <c r="XAS125" s="261"/>
      <c r="XAT125" s="273"/>
      <c r="XAU125" s="273"/>
      <c r="XAV125"/>
      <c r="XAW125" s="110"/>
      <c r="XAX125" s="91"/>
      <c r="XAY125" s="261"/>
      <c r="XAZ125" s="261"/>
      <c r="XBA125" s="261"/>
      <c r="XBB125" s="273"/>
      <c r="XBC125" s="273"/>
      <c r="XBD125"/>
      <c r="XBE125" s="110"/>
      <c r="XBF125" s="91"/>
      <c r="XBG125" s="261"/>
      <c r="XBH125" s="261"/>
      <c r="XBI125" s="261"/>
      <c r="XBJ125" s="273"/>
      <c r="XBK125" s="273"/>
      <c r="XBL125"/>
      <c r="XBM125" s="110"/>
      <c r="XBN125" s="91"/>
      <c r="XBO125" s="261"/>
      <c r="XBP125" s="261"/>
      <c r="XBQ125" s="261"/>
      <c r="XBR125" s="273"/>
      <c r="XBS125" s="273"/>
      <c r="XBT125"/>
      <c r="XBU125" s="110"/>
      <c r="XBV125" s="91"/>
      <c r="XBW125" s="261"/>
      <c r="XBX125" s="261"/>
      <c r="XBY125" s="261"/>
      <c r="XBZ125" s="273"/>
      <c r="XCA125" s="273"/>
      <c r="XCB125"/>
      <c r="XCC125" s="110"/>
      <c r="XCD125" s="91"/>
      <c r="XCE125" s="261"/>
      <c r="XCF125" s="261"/>
      <c r="XCG125" s="261"/>
      <c r="XCH125" s="273"/>
      <c r="XCI125" s="273"/>
      <c r="XCJ125"/>
      <c r="XCK125" s="110"/>
      <c r="XCL125" s="91"/>
      <c r="XCM125" s="261"/>
      <c r="XCN125" s="261"/>
      <c r="XCO125" s="261"/>
      <c r="XCP125" s="273"/>
      <c r="XCQ125" s="273"/>
      <c r="XCR125"/>
      <c r="XCS125" s="110"/>
      <c r="XCT125" s="91"/>
      <c r="XCU125" s="261"/>
      <c r="XCV125" s="261"/>
      <c r="XCW125" s="261"/>
      <c r="XCX125" s="273"/>
      <c r="XCY125" s="273"/>
      <c r="XCZ125"/>
      <c r="XDA125" s="110"/>
      <c r="XDB125" s="91"/>
      <c r="XDC125" s="261"/>
      <c r="XDD125" s="261"/>
      <c r="XDE125" s="261"/>
      <c r="XDF125" s="273"/>
      <c r="XDG125" s="273"/>
      <c r="XDH125"/>
      <c r="XDI125" s="110"/>
      <c r="XDJ125" s="91"/>
      <c r="XDK125" s="261"/>
      <c r="XDL125" s="261"/>
      <c r="XDM125" s="261"/>
      <c r="XDN125" s="273"/>
      <c r="XDO125" s="273"/>
      <c r="XDP125"/>
      <c r="XDQ125" s="110"/>
      <c r="XDR125" s="91"/>
      <c r="XDS125" s="261"/>
      <c r="XDT125" s="261"/>
      <c r="XDU125" s="261"/>
      <c r="XDV125" s="273"/>
      <c r="XDW125" s="273"/>
      <c r="XDX125"/>
      <c r="XDY125" s="110"/>
      <c r="XDZ125" s="91"/>
      <c r="XEA125" s="261"/>
      <c r="XEB125" s="261"/>
      <c r="XEC125" s="261"/>
      <c r="XED125" s="273"/>
      <c r="XEE125" s="273"/>
      <c r="XEF125"/>
      <c r="XEG125" s="110"/>
      <c r="XEH125" s="91"/>
      <c r="XEI125" s="261"/>
      <c r="XEJ125" s="261"/>
      <c r="XEK125" s="261"/>
      <c r="XEL125" s="273"/>
      <c r="XEM125" s="273"/>
      <c r="XEN125"/>
      <c r="XEO125" s="110"/>
      <c r="XEP125" s="91"/>
      <c r="XEQ125" s="261"/>
      <c r="XER125" s="261"/>
      <c r="XES125" s="261"/>
      <c r="XET125" s="273"/>
      <c r="XEU125" s="273"/>
      <c r="XEV125"/>
      <c r="XEW125" s="110"/>
      <c r="XEX125" s="91"/>
      <c r="XEY125" s="261"/>
      <c r="XEZ125" s="261"/>
      <c r="XFA125" s="261"/>
      <c r="XFB125" s="273"/>
      <c r="XFC125" s="273"/>
      <c r="XFD125"/>
    </row>
    <row r="126" spans="1:16384" x14ac:dyDescent="0.25">
      <c r="A126" s="110"/>
      <c r="B126" s="91" t="s">
        <v>742</v>
      </c>
      <c r="C126" s="261">
        <v>35</v>
      </c>
      <c r="D126" s="261">
        <v>3.18</v>
      </c>
      <c r="E126" s="261">
        <v>31.82</v>
      </c>
      <c r="F126" s="273" t="s">
        <v>109</v>
      </c>
      <c r="G126" s="273" t="s">
        <v>743</v>
      </c>
      <c r="H126" t="s">
        <v>358</v>
      </c>
      <c r="I126" s="110"/>
      <c r="J126" s="91"/>
      <c r="K126" s="261"/>
      <c r="L126" s="261"/>
      <c r="M126" s="261"/>
      <c r="N126" s="273"/>
      <c r="O126" s="273"/>
      <c r="P126"/>
      <c r="Q126" s="110"/>
      <c r="R126" s="91"/>
      <c r="S126" s="261"/>
      <c r="T126" s="261"/>
      <c r="U126" s="261"/>
      <c r="V126" s="273"/>
      <c r="W126" s="273"/>
      <c r="X126"/>
      <c r="Y126" s="110"/>
      <c r="Z126" s="91"/>
      <c r="AA126" s="261"/>
      <c r="AB126" s="261"/>
      <c r="AC126" s="261"/>
      <c r="AD126" s="273"/>
      <c r="AE126" s="273"/>
      <c r="AF126"/>
      <c r="AG126" s="110"/>
      <c r="AH126" s="91"/>
      <c r="AI126" s="261"/>
      <c r="AJ126" s="261"/>
      <c r="AK126" s="261"/>
      <c r="AL126" s="273"/>
      <c r="AM126" s="273"/>
      <c r="AN126"/>
      <c r="AO126" s="110"/>
      <c r="AP126" s="91"/>
      <c r="AQ126" s="261"/>
      <c r="AR126" s="261"/>
      <c r="AS126" s="261"/>
      <c r="AT126" s="273"/>
      <c r="AU126" s="273"/>
      <c r="AV126"/>
      <c r="AW126" s="110"/>
      <c r="AX126" s="91"/>
      <c r="AY126" s="261"/>
      <c r="AZ126" s="261"/>
      <c r="BA126" s="261"/>
      <c r="BB126" s="273"/>
      <c r="BC126" s="273"/>
      <c r="BD126"/>
      <c r="BE126" s="110"/>
      <c r="BF126" s="91"/>
      <c r="BG126" s="261"/>
      <c r="BH126" s="261"/>
      <c r="BI126" s="261"/>
      <c r="BJ126" s="273"/>
      <c r="BK126" s="273"/>
      <c r="BL126"/>
      <c r="BM126" s="110"/>
      <c r="BN126" s="91"/>
      <c r="BO126" s="261"/>
      <c r="BP126" s="261"/>
      <c r="BQ126" s="261"/>
      <c r="BR126" s="273"/>
      <c r="BS126" s="273"/>
      <c r="BT126"/>
      <c r="BU126" s="110"/>
      <c r="BV126" s="91"/>
      <c r="BW126" s="261"/>
      <c r="BX126" s="261"/>
      <c r="BY126" s="261"/>
      <c r="BZ126" s="273"/>
      <c r="CA126" s="273"/>
      <c r="CB126"/>
      <c r="CC126" s="110"/>
      <c r="CD126" s="91"/>
      <c r="CE126" s="261"/>
      <c r="CF126" s="261"/>
      <c r="CG126" s="261"/>
      <c r="CH126" s="273"/>
      <c r="CI126" s="273"/>
      <c r="CJ126"/>
      <c r="CK126" s="110"/>
      <c r="CL126" s="91"/>
      <c r="CM126" s="261"/>
      <c r="CN126" s="261"/>
      <c r="CO126" s="261"/>
      <c r="CP126" s="273"/>
      <c r="CQ126" s="273"/>
      <c r="CR126"/>
      <c r="CS126" s="110"/>
      <c r="CT126" s="91"/>
      <c r="CU126" s="261"/>
      <c r="CV126" s="261"/>
      <c r="CW126" s="261"/>
      <c r="CX126" s="273"/>
      <c r="CY126" s="273"/>
      <c r="CZ126"/>
      <c r="DA126" s="110"/>
      <c r="DB126" s="91"/>
      <c r="DC126" s="261"/>
      <c r="DD126" s="261"/>
      <c r="DE126" s="261"/>
      <c r="DF126" s="273"/>
      <c r="DG126" s="273"/>
      <c r="DH126"/>
      <c r="DI126" s="110"/>
      <c r="DJ126" s="91"/>
      <c r="DK126" s="261"/>
      <c r="DL126" s="261"/>
      <c r="DM126" s="261"/>
      <c r="DN126" s="273"/>
      <c r="DO126" s="273"/>
      <c r="DP126"/>
      <c r="DQ126" s="110"/>
      <c r="DR126" s="91"/>
      <c r="DS126" s="261"/>
      <c r="DT126" s="261"/>
      <c r="DU126" s="261"/>
      <c r="DV126" s="273"/>
      <c r="DW126" s="273"/>
      <c r="DX126"/>
      <c r="DY126" s="110"/>
      <c r="DZ126" s="91"/>
      <c r="EA126" s="261"/>
      <c r="EB126" s="261"/>
      <c r="EC126" s="261"/>
      <c r="ED126" s="273"/>
      <c r="EE126" s="273"/>
      <c r="EF126"/>
      <c r="EG126" s="110"/>
      <c r="EH126" s="91"/>
      <c r="EI126" s="261"/>
      <c r="EJ126" s="261"/>
      <c r="EK126" s="261"/>
      <c r="EL126" s="273"/>
      <c r="EM126" s="273"/>
      <c r="EN126"/>
      <c r="EO126" s="110"/>
      <c r="EP126" s="91"/>
      <c r="EQ126" s="261"/>
      <c r="ER126" s="261"/>
      <c r="ES126" s="261"/>
      <c r="ET126" s="273"/>
      <c r="EU126" s="273"/>
      <c r="EV126"/>
      <c r="EW126" s="110"/>
      <c r="EX126" s="91"/>
      <c r="EY126" s="261"/>
      <c r="EZ126" s="261"/>
      <c r="FA126" s="261"/>
      <c r="FB126" s="273"/>
      <c r="FC126" s="273"/>
      <c r="FD126"/>
      <c r="FE126" s="110"/>
      <c r="FF126" s="91"/>
      <c r="FG126" s="261"/>
      <c r="FH126" s="261"/>
      <c r="FI126" s="261"/>
      <c r="FJ126" s="273"/>
      <c r="FK126" s="273"/>
      <c r="FL126"/>
      <c r="FM126" s="110"/>
      <c r="FN126" s="91"/>
      <c r="FO126" s="261"/>
      <c r="FP126" s="261"/>
      <c r="FQ126" s="261"/>
      <c r="FR126" s="273"/>
      <c r="FS126" s="273"/>
      <c r="FT126"/>
      <c r="FU126" s="110"/>
      <c r="FV126" s="91"/>
      <c r="FW126" s="261"/>
      <c r="FX126" s="261"/>
      <c r="FY126" s="261"/>
      <c r="FZ126" s="273"/>
      <c r="GA126" s="273"/>
      <c r="GB126"/>
      <c r="GC126" s="110"/>
      <c r="GD126" s="91"/>
      <c r="GE126" s="261"/>
      <c r="GF126" s="261"/>
      <c r="GG126" s="261"/>
      <c r="GH126" s="273"/>
      <c r="GI126" s="273"/>
      <c r="GJ126"/>
      <c r="GK126" s="110"/>
      <c r="GL126" s="91"/>
      <c r="GM126" s="261"/>
      <c r="GN126" s="261"/>
      <c r="GO126" s="261"/>
      <c r="GP126" s="273"/>
      <c r="GQ126" s="273"/>
      <c r="GR126"/>
      <c r="GS126" s="110"/>
      <c r="GT126" s="91"/>
      <c r="GU126" s="261"/>
      <c r="GV126" s="261"/>
      <c r="GW126" s="261"/>
      <c r="GX126" s="273"/>
      <c r="GY126" s="273"/>
      <c r="GZ126"/>
      <c r="HA126" s="110"/>
      <c r="HB126" s="91"/>
      <c r="HC126" s="261"/>
      <c r="HD126" s="261"/>
      <c r="HE126" s="261"/>
      <c r="HF126" s="273"/>
      <c r="HG126" s="273"/>
      <c r="HH126"/>
      <c r="HI126" s="110"/>
      <c r="HJ126" s="91"/>
      <c r="HK126" s="261"/>
      <c r="HL126" s="261"/>
      <c r="HM126" s="261"/>
      <c r="HN126" s="273"/>
      <c r="HO126" s="273"/>
      <c r="HP126"/>
      <c r="HQ126" s="110"/>
      <c r="HR126" s="91"/>
      <c r="HS126" s="261"/>
      <c r="HT126" s="261"/>
      <c r="HU126" s="261"/>
      <c r="HV126" s="273"/>
      <c r="HW126" s="273"/>
      <c r="HX126"/>
      <c r="HY126" s="110"/>
      <c r="HZ126" s="91"/>
      <c r="IA126" s="261"/>
      <c r="IB126" s="261"/>
      <c r="IC126" s="261"/>
      <c r="ID126" s="273"/>
      <c r="IE126" s="273"/>
      <c r="IF126"/>
      <c r="IG126" s="110"/>
      <c r="IH126" s="91"/>
      <c r="II126" s="261"/>
      <c r="IJ126" s="261"/>
      <c r="IK126" s="261"/>
      <c r="IL126" s="273"/>
      <c r="IM126" s="273"/>
      <c r="IN126"/>
      <c r="IO126" s="110"/>
      <c r="IP126" s="91"/>
      <c r="IQ126" s="261"/>
      <c r="IR126" s="261"/>
      <c r="IS126" s="261"/>
      <c r="IT126" s="273"/>
      <c r="IU126" s="273"/>
      <c r="IV126"/>
      <c r="IW126" s="110"/>
      <c r="IX126" s="91"/>
      <c r="IY126" s="261"/>
      <c r="IZ126" s="261"/>
      <c r="JA126" s="261"/>
      <c r="JB126" s="273"/>
      <c r="JC126" s="273"/>
      <c r="JD126"/>
      <c r="JE126" s="110"/>
      <c r="JF126" s="91"/>
      <c r="JG126" s="261"/>
      <c r="JH126" s="261"/>
      <c r="JI126" s="261"/>
      <c r="JJ126" s="273"/>
      <c r="JK126" s="273"/>
      <c r="JL126"/>
      <c r="JM126" s="110"/>
      <c r="JN126" s="91"/>
      <c r="JO126" s="261"/>
      <c r="JP126" s="261"/>
      <c r="JQ126" s="261"/>
      <c r="JR126" s="273"/>
      <c r="JS126" s="273"/>
      <c r="JT126"/>
      <c r="JU126" s="110"/>
      <c r="JV126" s="91"/>
      <c r="JW126" s="261"/>
      <c r="JX126" s="261"/>
      <c r="JY126" s="261"/>
      <c r="JZ126" s="273"/>
      <c r="KA126" s="273"/>
      <c r="KB126"/>
      <c r="KC126" s="110"/>
      <c r="KD126" s="91"/>
      <c r="KE126" s="261"/>
      <c r="KF126" s="261"/>
      <c r="KG126" s="261"/>
      <c r="KH126" s="273"/>
      <c r="KI126" s="273"/>
      <c r="KJ126"/>
      <c r="KK126" s="110"/>
      <c r="KL126" s="91"/>
      <c r="KM126" s="261"/>
      <c r="KN126" s="261"/>
      <c r="KO126" s="261"/>
      <c r="KP126" s="273"/>
      <c r="KQ126" s="273"/>
      <c r="KR126"/>
      <c r="KS126" s="110"/>
      <c r="KT126" s="91"/>
      <c r="KU126" s="261"/>
      <c r="KV126" s="261"/>
      <c r="KW126" s="261"/>
      <c r="KX126" s="273"/>
      <c r="KY126" s="273"/>
      <c r="KZ126"/>
      <c r="LA126" s="110"/>
      <c r="LB126" s="91"/>
      <c r="LC126" s="261"/>
      <c r="LD126" s="261"/>
      <c r="LE126" s="261"/>
      <c r="LF126" s="273"/>
      <c r="LG126" s="273"/>
      <c r="LH126"/>
      <c r="LI126" s="110"/>
      <c r="LJ126" s="91"/>
      <c r="LK126" s="261"/>
      <c r="LL126" s="261"/>
      <c r="LM126" s="261"/>
      <c r="LN126" s="273"/>
      <c r="LO126" s="273"/>
      <c r="LP126"/>
      <c r="LQ126" s="110"/>
      <c r="LR126" s="91"/>
      <c r="LS126" s="261"/>
      <c r="LT126" s="261"/>
      <c r="LU126" s="261"/>
      <c r="LV126" s="273"/>
      <c r="LW126" s="273"/>
      <c r="LX126"/>
      <c r="LY126" s="110"/>
      <c r="LZ126" s="91"/>
      <c r="MA126" s="261"/>
      <c r="MB126" s="261"/>
      <c r="MC126" s="261"/>
      <c r="MD126" s="273"/>
      <c r="ME126" s="273"/>
      <c r="MF126"/>
      <c r="MG126" s="110"/>
      <c r="MH126" s="91"/>
      <c r="MI126" s="261"/>
      <c r="MJ126" s="261"/>
      <c r="MK126" s="261"/>
      <c r="ML126" s="273"/>
      <c r="MM126" s="273"/>
      <c r="MN126"/>
      <c r="MO126" s="110"/>
      <c r="MP126" s="91"/>
      <c r="MQ126" s="261"/>
      <c r="MR126" s="261"/>
      <c r="MS126" s="261"/>
      <c r="MT126" s="273"/>
      <c r="MU126" s="273"/>
      <c r="MV126"/>
      <c r="MW126" s="110"/>
      <c r="MX126" s="91"/>
      <c r="MY126" s="261"/>
      <c r="MZ126" s="261"/>
      <c r="NA126" s="261"/>
      <c r="NB126" s="273"/>
      <c r="NC126" s="273"/>
      <c r="ND126"/>
      <c r="NE126" s="110"/>
      <c r="NF126" s="91"/>
      <c r="NG126" s="261"/>
      <c r="NH126" s="261"/>
      <c r="NI126" s="261"/>
      <c r="NJ126" s="273"/>
      <c r="NK126" s="273"/>
      <c r="NL126"/>
      <c r="NM126" s="110"/>
      <c r="NN126" s="91"/>
      <c r="NO126" s="261"/>
      <c r="NP126" s="261"/>
      <c r="NQ126" s="261"/>
      <c r="NR126" s="273"/>
      <c r="NS126" s="273"/>
      <c r="NT126"/>
      <c r="NU126" s="110"/>
      <c r="NV126" s="91"/>
      <c r="NW126" s="261"/>
      <c r="NX126" s="261"/>
      <c r="NY126" s="261"/>
      <c r="NZ126" s="273"/>
      <c r="OA126" s="273"/>
      <c r="OB126"/>
      <c r="OC126" s="110"/>
      <c r="OD126" s="91"/>
      <c r="OE126" s="261"/>
      <c r="OF126" s="261"/>
      <c r="OG126" s="261"/>
      <c r="OH126" s="273"/>
      <c r="OI126" s="273"/>
      <c r="OJ126"/>
      <c r="OK126" s="110"/>
      <c r="OL126" s="91"/>
      <c r="OM126" s="261"/>
      <c r="ON126" s="261"/>
      <c r="OO126" s="261"/>
      <c r="OP126" s="273"/>
      <c r="OQ126" s="273"/>
      <c r="OR126"/>
      <c r="OS126" s="110"/>
      <c r="OT126" s="91"/>
      <c r="OU126" s="261"/>
      <c r="OV126" s="261"/>
      <c r="OW126" s="261"/>
      <c r="OX126" s="273"/>
      <c r="OY126" s="273"/>
      <c r="OZ126"/>
      <c r="PA126" s="110"/>
      <c r="PB126" s="91"/>
      <c r="PC126" s="261"/>
      <c r="PD126" s="261"/>
      <c r="PE126" s="261"/>
      <c r="PF126" s="273"/>
      <c r="PG126" s="273"/>
      <c r="PH126"/>
      <c r="PI126" s="110"/>
      <c r="PJ126" s="91"/>
      <c r="PK126" s="261"/>
      <c r="PL126" s="261"/>
      <c r="PM126" s="261"/>
      <c r="PN126" s="273"/>
      <c r="PO126" s="273"/>
      <c r="PP126"/>
      <c r="PQ126" s="110"/>
      <c r="PR126" s="91"/>
      <c r="PS126" s="261"/>
      <c r="PT126" s="261"/>
      <c r="PU126" s="261"/>
      <c r="PV126" s="273"/>
      <c r="PW126" s="273"/>
      <c r="PX126"/>
      <c r="PY126" s="110"/>
      <c r="PZ126" s="91"/>
      <c r="QA126" s="261"/>
      <c r="QB126" s="261"/>
      <c r="QC126" s="261"/>
      <c r="QD126" s="273"/>
      <c r="QE126" s="273"/>
      <c r="QF126"/>
      <c r="QG126" s="110"/>
      <c r="QH126" s="91"/>
      <c r="QI126" s="261"/>
      <c r="QJ126" s="261"/>
      <c r="QK126" s="261"/>
      <c r="QL126" s="273"/>
      <c r="QM126" s="273"/>
      <c r="QN126"/>
      <c r="QO126" s="110"/>
      <c r="QP126" s="91"/>
      <c r="QQ126" s="261"/>
      <c r="QR126" s="261"/>
      <c r="QS126" s="261"/>
      <c r="QT126" s="273"/>
      <c r="QU126" s="273"/>
      <c r="QV126"/>
      <c r="QW126" s="110"/>
      <c r="QX126" s="91"/>
      <c r="QY126" s="261"/>
      <c r="QZ126" s="261"/>
      <c r="RA126" s="261"/>
      <c r="RB126" s="273"/>
      <c r="RC126" s="273"/>
      <c r="RD126"/>
      <c r="RE126" s="110"/>
      <c r="RF126" s="91"/>
      <c r="RG126" s="261"/>
      <c r="RH126" s="261"/>
      <c r="RI126" s="261"/>
      <c r="RJ126" s="273"/>
      <c r="RK126" s="273"/>
      <c r="RL126"/>
      <c r="RM126" s="110"/>
      <c r="RN126" s="91"/>
      <c r="RO126" s="261"/>
      <c r="RP126" s="261"/>
      <c r="RQ126" s="261"/>
      <c r="RR126" s="273"/>
      <c r="RS126" s="273"/>
      <c r="RT126"/>
      <c r="RU126" s="110"/>
      <c r="RV126" s="91"/>
      <c r="RW126" s="261"/>
      <c r="RX126" s="261"/>
      <c r="RY126" s="261"/>
      <c r="RZ126" s="273"/>
      <c r="SA126" s="273"/>
      <c r="SB126"/>
      <c r="SC126" s="110"/>
      <c r="SD126" s="91"/>
      <c r="SE126" s="261"/>
      <c r="SF126" s="261"/>
      <c r="SG126" s="261"/>
      <c r="SH126" s="273"/>
      <c r="SI126" s="273"/>
      <c r="SJ126"/>
      <c r="SK126" s="110"/>
      <c r="SL126" s="91"/>
      <c r="SM126" s="261"/>
      <c r="SN126" s="261"/>
      <c r="SO126" s="261"/>
      <c r="SP126" s="273"/>
      <c r="SQ126" s="273"/>
      <c r="SR126"/>
      <c r="SS126" s="110"/>
      <c r="ST126" s="91"/>
      <c r="SU126" s="261"/>
      <c r="SV126" s="261"/>
      <c r="SW126" s="261"/>
      <c r="SX126" s="273"/>
      <c r="SY126" s="273"/>
      <c r="SZ126"/>
      <c r="TA126" s="110"/>
      <c r="TB126" s="91"/>
      <c r="TC126" s="261"/>
      <c r="TD126" s="261"/>
      <c r="TE126" s="261"/>
      <c r="TF126" s="273"/>
      <c r="TG126" s="273"/>
      <c r="TH126"/>
      <c r="TI126" s="110"/>
      <c r="TJ126" s="91"/>
      <c r="TK126" s="261"/>
      <c r="TL126" s="261"/>
      <c r="TM126" s="261"/>
      <c r="TN126" s="273"/>
      <c r="TO126" s="273"/>
      <c r="TP126"/>
      <c r="TQ126" s="110"/>
      <c r="TR126" s="91"/>
      <c r="TS126" s="261"/>
      <c r="TT126" s="261"/>
      <c r="TU126" s="261"/>
      <c r="TV126" s="273"/>
      <c r="TW126" s="273"/>
      <c r="TX126"/>
      <c r="TY126" s="110"/>
      <c r="TZ126" s="91"/>
      <c r="UA126" s="261"/>
      <c r="UB126" s="261"/>
      <c r="UC126" s="261"/>
      <c r="UD126" s="273"/>
      <c r="UE126" s="273"/>
      <c r="UF126"/>
      <c r="UG126" s="110"/>
      <c r="UH126" s="91"/>
      <c r="UI126" s="261"/>
      <c r="UJ126" s="261"/>
      <c r="UK126" s="261"/>
      <c r="UL126" s="273"/>
      <c r="UM126" s="273"/>
      <c r="UN126"/>
      <c r="UO126" s="110"/>
      <c r="UP126" s="91"/>
      <c r="UQ126" s="261"/>
      <c r="UR126" s="261"/>
      <c r="US126" s="261"/>
      <c r="UT126" s="273"/>
      <c r="UU126" s="273"/>
      <c r="UV126"/>
      <c r="UW126" s="110"/>
      <c r="UX126" s="91"/>
      <c r="UY126" s="261"/>
      <c r="UZ126" s="261"/>
      <c r="VA126" s="261"/>
      <c r="VB126" s="273"/>
      <c r="VC126" s="273"/>
      <c r="VD126"/>
      <c r="VE126" s="110"/>
      <c r="VF126" s="91"/>
      <c r="VG126" s="261"/>
      <c r="VH126" s="261"/>
      <c r="VI126" s="261"/>
      <c r="VJ126" s="273"/>
      <c r="VK126" s="273"/>
      <c r="VL126"/>
      <c r="VM126" s="110"/>
      <c r="VN126" s="91"/>
      <c r="VO126" s="261"/>
      <c r="VP126" s="261"/>
      <c r="VQ126" s="261"/>
      <c r="VR126" s="273"/>
      <c r="VS126" s="273"/>
      <c r="VT126"/>
      <c r="VU126" s="110"/>
      <c r="VV126" s="91"/>
      <c r="VW126" s="261"/>
      <c r="VX126" s="261"/>
      <c r="VY126" s="261"/>
      <c r="VZ126" s="273"/>
      <c r="WA126" s="273"/>
      <c r="WB126"/>
      <c r="WC126" s="110"/>
      <c r="WD126" s="91"/>
      <c r="WE126" s="261"/>
      <c r="WF126" s="261"/>
      <c r="WG126" s="261"/>
      <c r="WH126" s="273"/>
      <c r="WI126" s="273"/>
      <c r="WJ126"/>
      <c r="WK126" s="110"/>
      <c r="WL126" s="91"/>
      <c r="WM126" s="261"/>
      <c r="WN126" s="261"/>
      <c r="WO126" s="261"/>
      <c r="WP126" s="273"/>
      <c r="WQ126" s="273"/>
      <c r="WR126"/>
      <c r="WS126" s="110"/>
      <c r="WT126" s="91"/>
      <c r="WU126" s="261"/>
      <c r="WV126" s="261"/>
      <c r="WW126" s="261"/>
      <c r="WX126" s="273"/>
      <c r="WY126" s="273"/>
      <c r="WZ126"/>
      <c r="XA126" s="110"/>
      <c r="XB126" s="91"/>
      <c r="XC126" s="261"/>
      <c r="XD126" s="261"/>
      <c r="XE126" s="261"/>
      <c r="XF126" s="273"/>
      <c r="XG126" s="273"/>
      <c r="XH126"/>
      <c r="XI126" s="110"/>
      <c r="XJ126" s="91"/>
      <c r="XK126" s="261"/>
      <c r="XL126" s="261"/>
      <c r="XM126" s="261"/>
      <c r="XN126" s="273"/>
      <c r="XO126" s="273"/>
      <c r="XP126"/>
      <c r="XQ126" s="110"/>
      <c r="XR126" s="91"/>
      <c r="XS126" s="261"/>
      <c r="XT126" s="261"/>
      <c r="XU126" s="261"/>
      <c r="XV126" s="273"/>
      <c r="XW126" s="273"/>
      <c r="XX126"/>
      <c r="XY126" s="110"/>
      <c r="XZ126" s="91"/>
      <c r="YA126" s="261"/>
      <c r="YB126" s="261"/>
      <c r="YC126" s="261"/>
      <c r="YD126" s="273"/>
      <c r="YE126" s="273"/>
      <c r="YF126"/>
      <c r="YG126" s="110"/>
      <c r="YH126" s="91"/>
      <c r="YI126" s="261"/>
      <c r="YJ126" s="261"/>
      <c r="YK126" s="261"/>
      <c r="YL126" s="273"/>
      <c r="YM126" s="273"/>
      <c r="YN126"/>
      <c r="YO126" s="110"/>
      <c r="YP126" s="91"/>
      <c r="YQ126" s="261"/>
      <c r="YR126" s="261"/>
      <c r="YS126" s="261"/>
      <c r="YT126" s="273"/>
      <c r="YU126" s="273"/>
      <c r="YV126"/>
      <c r="YW126" s="110"/>
      <c r="YX126" s="91"/>
      <c r="YY126" s="261"/>
      <c r="YZ126" s="261"/>
      <c r="ZA126" s="261"/>
      <c r="ZB126" s="273"/>
      <c r="ZC126" s="273"/>
      <c r="ZD126"/>
      <c r="ZE126" s="110"/>
      <c r="ZF126" s="91"/>
      <c r="ZG126" s="261"/>
      <c r="ZH126" s="261"/>
      <c r="ZI126" s="261"/>
      <c r="ZJ126" s="273"/>
      <c r="ZK126" s="273"/>
      <c r="ZL126"/>
      <c r="ZM126" s="110"/>
      <c r="ZN126" s="91"/>
      <c r="ZO126" s="261"/>
      <c r="ZP126" s="261"/>
      <c r="ZQ126" s="261"/>
      <c r="ZR126" s="273"/>
      <c r="ZS126" s="273"/>
      <c r="ZT126"/>
      <c r="ZU126" s="110"/>
      <c r="ZV126" s="91"/>
      <c r="ZW126" s="261"/>
      <c r="ZX126" s="261"/>
      <c r="ZY126" s="261"/>
      <c r="ZZ126" s="273"/>
      <c r="AAA126" s="273"/>
      <c r="AAB126"/>
      <c r="AAC126" s="110"/>
      <c r="AAD126" s="91"/>
      <c r="AAE126" s="261"/>
      <c r="AAF126" s="261"/>
      <c r="AAG126" s="261"/>
      <c r="AAH126" s="273"/>
      <c r="AAI126" s="273"/>
      <c r="AAJ126"/>
      <c r="AAK126" s="110"/>
      <c r="AAL126" s="91"/>
      <c r="AAM126" s="261"/>
      <c r="AAN126" s="261"/>
      <c r="AAO126" s="261"/>
      <c r="AAP126" s="273"/>
      <c r="AAQ126" s="273"/>
      <c r="AAR126"/>
      <c r="AAS126" s="110"/>
      <c r="AAT126" s="91"/>
      <c r="AAU126" s="261"/>
      <c r="AAV126" s="261"/>
      <c r="AAW126" s="261"/>
      <c r="AAX126" s="273"/>
      <c r="AAY126" s="273"/>
      <c r="AAZ126"/>
      <c r="ABA126" s="110"/>
      <c r="ABB126" s="91"/>
      <c r="ABC126" s="261"/>
      <c r="ABD126" s="261"/>
      <c r="ABE126" s="261"/>
      <c r="ABF126" s="273"/>
      <c r="ABG126" s="273"/>
      <c r="ABH126"/>
      <c r="ABI126" s="110"/>
      <c r="ABJ126" s="91"/>
      <c r="ABK126" s="261"/>
      <c r="ABL126" s="261"/>
      <c r="ABM126" s="261"/>
      <c r="ABN126" s="273"/>
      <c r="ABO126" s="273"/>
      <c r="ABP126"/>
      <c r="ABQ126" s="110"/>
      <c r="ABR126" s="91"/>
      <c r="ABS126" s="261"/>
      <c r="ABT126" s="261"/>
      <c r="ABU126" s="261"/>
      <c r="ABV126" s="273"/>
      <c r="ABW126" s="273"/>
      <c r="ABX126"/>
      <c r="ABY126" s="110"/>
      <c r="ABZ126" s="91"/>
      <c r="ACA126" s="261"/>
      <c r="ACB126" s="261"/>
      <c r="ACC126" s="261"/>
      <c r="ACD126" s="273"/>
      <c r="ACE126" s="273"/>
      <c r="ACF126"/>
      <c r="ACG126" s="110"/>
      <c r="ACH126" s="91"/>
      <c r="ACI126" s="261"/>
      <c r="ACJ126" s="261"/>
      <c r="ACK126" s="261"/>
      <c r="ACL126" s="273"/>
      <c r="ACM126" s="273"/>
      <c r="ACN126"/>
      <c r="ACO126" s="110"/>
      <c r="ACP126" s="91"/>
      <c r="ACQ126" s="261"/>
      <c r="ACR126" s="261"/>
      <c r="ACS126" s="261"/>
      <c r="ACT126" s="273"/>
      <c r="ACU126" s="273"/>
      <c r="ACV126"/>
      <c r="ACW126" s="110"/>
      <c r="ACX126" s="91"/>
      <c r="ACY126" s="261"/>
      <c r="ACZ126" s="261"/>
      <c r="ADA126" s="261"/>
      <c r="ADB126" s="273"/>
      <c r="ADC126" s="273"/>
      <c r="ADD126"/>
      <c r="ADE126" s="110"/>
      <c r="ADF126" s="91"/>
      <c r="ADG126" s="261"/>
      <c r="ADH126" s="261"/>
      <c r="ADI126" s="261"/>
      <c r="ADJ126" s="273"/>
      <c r="ADK126" s="273"/>
      <c r="ADL126"/>
      <c r="ADM126" s="110"/>
      <c r="ADN126" s="91"/>
      <c r="ADO126" s="261"/>
      <c r="ADP126" s="261"/>
      <c r="ADQ126" s="261"/>
      <c r="ADR126" s="273"/>
      <c r="ADS126" s="273"/>
      <c r="ADT126"/>
      <c r="ADU126" s="110"/>
      <c r="ADV126" s="91"/>
      <c r="ADW126" s="261"/>
      <c r="ADX126" s="261"/>
      <c r="ADY126" s="261"/>
      <c r="ADZ126" s="273"/>
      <c r="AEA126" s="273"/>
      <c r="AEB126"/>
      <c r="AEC126" s="110"/>
      <c r="AED126" s="91"/>
      <c r="AEE126" s="261"/>
      <c r="AEF126" s="261"/>
      <c r="AEG126" s="261"/>
      <c r="AEH126" s="273"/>
      <c r="AEI126" s="273"/>
      <c r="AEJ126"/>
      <c r="AEK126" s="110"/>
      <c r="AEL126" s="91"/>
      <c r="AEM126" s="261"/>
      <c r="AEN126" s="261"/>
      <c r="AEO126" s="261"/>
      <c r="AEP126" s="273"/>
      <c r="AEQ126" s="273"/>
      <c r="AER126"/>
      <c r="AES126" s="110"/>
      <c r="AET126" s="91"/>
      <c r="AEU126" s="261"/>
      <c r="AEV126" s="261"/>
      <c r="AEW126" s="261"/>
      <c r="AEX126" s="273"/>
      <c r="AEY126" s="273"/>
      <c r="AEZ126"/>
      <c r="AFA126" s="110"/>
      <c r="AFB126" s="91"/>
      <c r="AFC126" s="261"/>
      <c r="AFD126" s="261"/>
      <c r="AFE126" s="261"/>
      <c r="AFF126" s="273"/>
      <c r="AFG126" s="273"/>
      <c r="AFH126"/>
      <c r="AFI126" s="110"/>
      <c r="AFJ126" s="91"/>
      <c r="AFK126" s="261"/>
      <c r="AFL126" s="261"/>
      <c r="AFM126" s="261"/>
      <c r="AFN126" s="273"/>
      <c r="AFO126" s="273"/>
      <c r="AFP126"/>
      <c r="AFQ126" s="110"/>
      <c r="AFR126" s="91"/>
      <c r="AFS126" s="261"/>
      <c r="AFT126" s="261"/>
      <c r="AFU126" s="261"/>
      <c r="AFV126" s="273"/>
      <c r="AFW126" s="273"/>
      <c r="AFX126"/>
      <c r="AFY126" s="110"/>
      <c r="AFZ126" s="91"/>
      <c r="AGA126" s="261"/>
      <c r="AGB126" s="261"/>
      <c r="AGC126" s="261"/>
      <c r="AGD126" s="273"/>
      <c r="AGE126" s="273"/>
      <c r="AGF126"/>
      <c r="AGG126" s="110"/>
      <c r="AGH126" s="91"/>
      <c r="AGI126" s="261"/>
      <c r="AGJ126" s="261"/>
      <c r="AGK126" s="261"/>
      <c r="AGL126" s="273"/>
      <c r="AGM126" s="273"/>
      <c r="AGN126"/>
      <c r="AGO126" s="110"/>
      <c r="AGP126" s="91"/>
      <c r="AGQ126" s="261"/>
      <c r="AGR126" s="261"/>
      <c r="AGS126" s="261"/>
      <c r="AGT126" s="273"/>
      <c r="AGU126" s="273"/>
      <c r="AGV126"/>
      <c r="AGW126" s="110"/>
      <c r="AGX126" s="91"/>
      <c r="AGY126" s="261"/>
      <c r="AGZ126" s="261"/>
      <c r="AHA126" s="261"/>
      <c r="AHB126" s="273"/>
      <c r="AHC126" s="273"/>
      <c r="AHD126"/>
      <c r="AHE126" s="110"/>
      <c r="AHF126" s="91"/>
      <c r="AHG126" s="261"/>
      <c r="AHH126" s="261"/>
      <c r="AHI126" s="261"/>
      <c r="AHJ126" s="273"/>
      <c r="AHK126" s="273"/>
      <c r="AHL126"/>
      <c r="AHM126" s="110"/>
      <c r="AHN126" s="91"/>
      <c r="AHO126" s="261"/>
      <c r="AHP126" s="261"/>
      <c r="AHQ126" s="261"/>
      <c r="AHR126" s="273"/>
      <c r="AHS126" s="273"/>
      <c r="AHT126"/>
      <c r="AHU126" s="110"/>
      <c r="AHV126" s="91"/>
      <c r="AHW126" s="261"/>
      <c r="AHX126" s="261"/>
      <c r="AHY126" s="261"/>
      <c r="AHZ126" s="273"/>
      <c r="AIA126" s="273"/>
      <c r="AIB126"/>
      <c r="AIC126" s="110"/>
      <c r="AID126" s="91"/>
      <c r="AIE126" s="261"/>
      <c r="AIF126" s="261"/>
      <c r="AIG126" s="261"/>
      <c r="AIH126" s="273"/>
      <c r="AII126" s="273"/>
      <c r="AIJ126"/>
      <c r="AIK126" s="110"/>
      <c r="AIL126" s="91"/>
      <c r="AIM126" s="261"/>
      <c r="AIN126" s="261"/>
      <c r="AIO126" s="261"/>
      <c r="AIP126" s="273"/>
      <c r="AIQ126" s="273"/>
      <c r="AIR126"/>
      <c r="AIS126" s="110"/>
      <c r="AIT126" s="91"/>
      <c r="AIU126" s="261"/>
      <c r="AIV126" s="261"/>
      <c r="AIW126" s="261"/>
      <c r="AIX126" s="273"/>
      <c r="AIY126" s="273"/>
      <c r="AIZ126"/>
      <c r="AJA126" s="110"/>
      <c r="AJB126" s="91"/>
      <c r="AJC126" s="261"/>
      <c r="AJD126" s="261"/>
      <c r="AJE126" s="261"/>
      <c r="AJF126" s="273"/>
      <c r="AJG126" s="273"/>
      <c r="AJH126"/>
      <c r="AJI126" s="110"/>
      <c r="AJJ126" s="91"/>
      <c r="AJK126" s="261"/>
      <c r="AJL126" s="261"/>
      <c r="AJM126" s="261"/>
      <c r="AJN126" s="273"/>
      <c r="AJO126" s="273"/>
      <c r="AJP126"/>
      <c r="AJQ126" s="110"/>
      <c r="AJR126" s="91"/>
      <c r="AJS126" s="261"/>
      <c r="AJT126" s="261"/>
      <c r="AJU126" s="261"/>
      <c r="AJV126" s="273"/>
      <c r="AJW126" s="273"/>
      <c r="AJX126"/>
      <c r="AJY126" s="110"/>
      <c r="AJZ126" s="91"/>
      <c r="AKA126" s="261"/>
      <c r="AKB126" s="261"/>
      <c r="AKC126" s="261"/>
      <c r="AKD126" s="273"/>
      <c r="AKE126" s="273"/>
      <c r="AKF126"/>
      <c r="AKG126" s="110"/>
      <c r="AKH126" s="91"/>
      <c r="AKI126" s="261"/>
      <c r="AKJ126" s="261"/>
      <c r="AKK126" s="261"/>
      <c r="AKL126" s="273"/>
      <c r="AKM126" s="273"/>
      <c r="AKN126"/>
      <c r="AKO126" s="110"/>
      <c r="AKP126" s="91"/>
      <c r="AKQ126" s="261"/>
      <c r="AKR126" s="261"/>
      <c r="AKS126" s="261"/>
      <c r="AKT126" s="273"/>
      <c r="AKU126" s="273"/>
      <c r="AKV126"/>
      <c r="AKW126" s="110"/>
      <c r="AKX126" s="91"/>
      <c r="AKY126" s="261"/>
      <c r="AKZ126" s="261"/>
      <c r="ALA126" s="261"/>
      <c r="ALB126" s="273"/>
      <c r="ALC126" s="273"/>
      <c r="ALD126"/>
      <c r="ALE126" s="110"/>
      <c r="ALF126" s="91"/>
      <c r="ALG126" s="261"/>
      <c r="ALH126" s="261"/>
      <c r="ALI126" s="261"/>
      <c r="ALJ126" s="273"/>
      <c r="ALK126" s="273"/>
      <c r="ALL126"/>
      <c r="ALM126" s="110"/>
      <c r="ALN126" s="91"/>
      <c r="ALO126" s="261"/>
      <c r="ALP126" s="261"/>
      <c r="ALQ126" s="261"/>
      <c r="ALR126" s="273"/>
      <c r="ALS126" s="273"/>
      <c r="ALT126"/>
      <c r="ALU126" s="110"/>
      <c r="ALV126" s="91"/>
      <c r="ALW126" s="261"/>
      <c r="ALX126" s="261"/>
      <c r="ALY126" s="261"/>
      <c r="ALZ126" s="273"/>
      <c r="AMA126" s="273"/>
      <c r="AMB126"/>
      <c r="AMC126" s="110"/>
      <c r="AMD126" s="91"/>
      <c r="AME126" s="261"/>
      <c r="AMF126" s="261"/>
      <c r="AMG126" s="261"/>
      <c r="AMH126" s="273"/>
      <c r="AMI126" s="273"/>
      <c r="AMJ126"/>
      <c r="AMK126" s="110"/>
      <c r="AML126" s="91"/>
      <c r="AMM126" s="261"/>
      <c r="AMN126" s="261"/>
      <c r="AMO126" s="261"/>
      <c r="AMP126" s="273"/>
      <c r="AMQ126" s="273"/>
      <c r="AMR126"/>
      <c r="AMS126" s="110"/>
      <c r="AMT126" s="91"/>
      <c r="AMU126" s="261"/>
      <c r="AMV126" s="261"/>
      <c r="AMW126" s="261"/>
      <c r="AMX126" s="273"/>
      <c r="AMY126" s="273"/>
      <c r="AMZ126"/>
      <c r="ANA126" s="110"/>
      <c r="ANB126" s="91"/>
      <c r="ANC126" s="261"/>
      <c r="AND126" s="261"/>
      <c r="ANE126" s="261"/>
      <c r="ANF126" s="273"/>
      <c r="ANG126" s="273"/>
      <c r="ANH126"/>
      <c r="ANI126" s="110"/>
      <c r="ANJ126" s="91"/>
      <c r="ANK126" s="261"/>
      <c r="ANL126" s="261"/>
      <c r="ANM126" s="261"/>
      <c r="ANN126" s="273"/>
      <c r="ANO126" s="273"/>
      <c r="ANP126"/>
      <c r="ANQ126" s="110"/>
      <c r="ANR126" s="91"/>
      <c r="ANS126" s="261"/>
      <c r="ANT126" s="261"/>
      <c r="ANU126" s="261"/>
      <c r="ANV126" s="273"/>
      <c r="ANW126" s="273"/>
      <c r="ANX126"/>
      <c r="ANY126" s="110"/>
      <c r="ANZ126" s="91"/>
      <c r="AOA126" s="261"/>
      <c r="AOB126" s="261"/>
      <c r="AOC126" s="261"/>
      <c r="AOD126" s="273"/>
      <c r="AOE126" s="273"/>
      <c r="AOF126"/>
      <c r="AOG126" s="110"/>
      <c r="AOH126" s="91"/>
      <c r="AOI126" s="261"/>
      <c r="AOJ126" s="261"/>
      <c r="AOK126" s="261"/>
      <c r="AOL126" s="273"/>
      <c r="AOM126" s="273"/>
      <c r="AON126"/>
      <c r="AOO126" s="110"/>
      <c r="AOP126" s="91"/>
      <c r="AOQ126" s="261"/>
      <c r="AOR126" s="261"/>
      <c r="AOS126" s="261"/>
      <c r="AOT126" s="273"/>
      <c r="AOU126" s="273"/>
      <c r="AOV126"/>
      <c r="AOW126" s="110"/>
      <c r="AOX126" s="91"/>
      <c r="AOY126" s="261"/>
      <c r="AOZ126" s="261"/>
      <c r="APA126" s="261"/>
      <c r="APB126" s="273"/>
      <c r="APC126" s="273"/>
      <c r="APD126"/>
      <c r="APE126" s="110"/>
      <c r="APF126" s="91"/>
      <c r="APG126" s="261"/>
      <c r="APH126" s="261"/>
      <c r="API126" s="261"/>
      <c r="APJ126" s="273"/>
      <c r="APK126" s="273"/>
      <c r="APL126"/>
      <c r="APM126" s="110"/>
      <c r="APN126" s="91"/>
      <c r="APO126" s="261"/>
      <c r="APP126" s="261"/>
      <c r="APQ126" s="261"/>
      <c r="APR126" s="273"/>
      <c r="APS126" s="273"/>
      <c r="APT126"/>
      <c r="APU126" s="110"/>
      <c r="APV126" s="91"/>
      <c r="APW126" s="261"/>
      <c r="APX126" s="261"/>
      <c r="APY126" s="261"/>
      <c r="APZ126" s="273"/>
      <c r="AQA126" s="273"/>
      <c r="AQB126"/>
      <c r="AQC126" s="110"/>
      <c r="AQD126" s="91"/>
      <c r="AQE126" s="261"/>
      <c r="AQF126" s="261"/>
      <c r="AQG126" s="261"/>
      <c r="AQH126" s="273"/>
      <c r="AQI126" s="273"/>
      <c r="AQJ126"/>
      <c r="AQK126" s="110"/>
      <c r="AQL126" s="91"/>
      <c r="AQM126" s="261"/>
      <c r="AQN126" s="261"/>
      <c r="AQO126" s="261"/>
      <c r="AQP126" s="273"/>
      <c r="AQQ126" s="273"/>
      <c r="AQR126"/>
      <c r="AQS126" s="110"/>
      <c r="AQT126" s="91"/>
      <c r="AQU126" s="261"/>
      <c r="AQV126" s="261"/>
      <c r="AQW126" s="261"/>
      <c r="AQX126" s="273"/>
      <c r="AQY126" s="273"/>
      <c r="AQZ126"/>
      <c r="ARA126" s="110"/>
      <c r="ARB126" s="91"/>
      <c r="ARC126" s="261"/>
      <c r="ARD126" s="261"/>
      <c r="ARE126" s="261"/>
      <c r="ARF126" s="273"/>
      <c r="ARG126" s="273"/>
      <c r="ARH126"/>
      <c r="ARI126" s="110"/>
      <c r="ARJ126" s="91"/>
      <c r="ARK126" s="261"/>
      <c r="ARL126" s="261"/>
      <c r="ARM126" s="261"/>
      <c r="ARN126" s="273"/>
      <c r="ARO126" s="273"/>
      <c r="ARP126"/>
      <c r="ARQ126" s="110"/>
      <c r="ARR126" s="91"/>
      <c r="ARS126" s="261"/>
      <c r="ART126" s="261"/>
      <c r="ARU126" s="261"/>
      <c r="ARV126" s="273"/>
      <c r="ARW126" s="273"/>
      <c r="ARX126"/>
      <c r="ARY126" s="110"/>
      <c r="ARZ126" s="91"/>
      <c r="ASA126" s="261"/>
      <c r="ASB126" s="261"/>
      <c r="ASC126" s="261"/>
      <c r="ASD126" s="273"/>
      <c r="ASE126" s="273"/>
      <c r="ASF126"/>
      <c r="ASG126" s="110"/>
      <c r="ASH126" s="91"/>
      <c r="ASI126" s="261"/>
      <c r="ASJ126" s="261"/>
      <c r="ASK126" s="261"/>
      <c r="ASL126" s="273"/>
      <c r="ASM126" s="273"/>
      <c r="ASN126"/>
      <c r="ASO126" s="110"/>
      <c r="ASP126" s="91"/>
      <c r="ASQ126" s="261"/>
      <c r="ASR126" s="261"/>
      <c r="ASS126" s="261"/>
      <c r="AST126" s="273"/>
      <c r="ASU126" s="273"/>
      <c r="ASV126"/>
      <c r="ASW126" s="110"/>
      <c r="ASX126" s="91"/>
      <c r="ASY126" s="261"/>
      <c r="ASZ126" s="261"/>
      <c r="ATA126" s="261"/>
      <c r="ATB126" s="273"/>
      <c r="ATC126" s="273"/>
      <c r="ATD126"/>
      <c r="ATE126" s="110"/>
      <c r="ATF126" s="91"/>
      <c r="ATG126" s="261"/>
      <c r="ATH126" s="261"/>
      <c r="ATI126" s="261"/>
      <c r="ATJ126" s="273"/>
      <c r="ATK126" s="273"/>
      <c r="ATL126"/>
      <c r="ATM126" s="110"/>
      <c r="ATN126" s="91"/>
      <c r="ATO126" s="261"/>
      <c r="ATP126" s="261"/>
      <c r="ATQ126" s="261"/>
      <c r="ATR126" s="273"/>
      <c r="ATS126" s="273"/>
      <c r="ATT126"/>
      <c r="ATU126" s="110"/>
      <c r="ATV126" s="91"/>
      <c r="ATW126" s="261"/>
      <c r="ATX126" s="261"/>
      <c r="ATY126" s="261"/>
      <c r="ATZ126" s="273"/>
      <c r="AUA126" s="273"/>
      <c r="AUB126"/>
      <c r="AUC126" s="110"/>
      <c r="AUD126" s="91"/>
      <c r="AUE126" s="261"/>
      <c r="AUF126" s="261"/>
      <c r="AUG126" s="261"/>
      <c r="AUH126" s="273"/>
      <c r="AUI126" s="273"/>
      <c r="AUJ126"/>
      <c r="AUK126" s="110"/>
      <c r="AUL126" s="91"/>
      <c r="AUM126" s="261"/>
      <c r="AUN126" s="261"/>
      <c r="AUO126" s="261"/>
      <c r="AUP126" s="273"/>
      <c r="AUQ126" s="273"/>
      <c r="AUR126"/>
      <c r="AUS126" s="110"/>
      <c r="AUT126" s="91"/>
      <c r="AUU126" s="261"/>
      <c r="AUV126" s="261"/>
      <c r="AUW126" s="261"/>
      <c r="AUX126" s="273"/>
      <c r="AUY126" s="273"/>
      <c r="AUZ126"/>
      <c r="AVA126" s="110"/>
      <c r="AVB126" s="91"/>
      <c r="AVC126" s="261"/>
      <c r="AVD126" s="261"/>
      <c r="AVE126" s="261"/>
      <c r="AVF126" s="273"/>
      <c r="AVG126" s="273"/>
      <c r="AVH126"/>
      <c r="AVI126" s="110"/>
      <c r="AVJ126" s="91"/>
      <c r="AVK126" s="261"/>
      <c r="AVL126" s="261"/>
      <c r="AVM126" s="261"/>
      <c r="AVN126" s="273"/>
      <c r="AVO126" s="273"/>
      <c r="AVP126"/>
      <c r="AVQ126" s="110"/>
      <c r="AVR126" s="91"/>
      <c r="AVS126" s="261"/>
      <c r="AVT126" s="261"/>
      <c r="AVU126" s="261"/>
      <c r="AVV126" s="273"/>
      <c r="AVW126" s="273"/>
      <c r="AVX126"/>
      <c r="AVY126" s="110"/>
      <c r="AVZ126" s="91"/>
      <c r="AWA126" s="261"/>
      <c r="AWB126" s="261"/>
      <c r="AWC126" s="261"/>
      <c r="AWD126" s="273"/>
      <c r="AWE126" s="273"/>
      <c r="AWF126"/>
      <c r="AWG126" s="110"/>
      <c r="AWH126" s="91"/>
      <c r="AWI126" s="261"/>
      <c r="AWJ126" s="261"/>
      <c r="AWK126" s="261"/>
      <c r="AWL126" s="273"/>
      <c r="AWM126" s="273"/>
      <c r="AWN126"/>
      <c r="AWO126" s="110"/>
      <c r="AWP126" s="91"/>
      <c r="AWQ126" s="261"/>
      <c r="AWR126" s="261"/>
      <c r="AWS126" s="261"/>
      <c r="AWT126" s="273"/>
      <c r="AWU126" s="273"/>
      <c r="AWV126"/>
      <c r="AWW126" s="110"/>
      <c r="AWX126" s="91"/>
      <c r="AWY126" s="261"/>
      <c r="AWZ126" s="261"/>
      <c r="AXA126" s="261"/>
      <c r="AXB126" s="273"/>
      <c r="AXC126" s="273"/>
      <c r="AXD126"/>
      <c r="AXE126" s="110"/>
      <c r="AXF126" s="91"/>
      <c r="AXG126" s="261"/>
      <c r="AXH126" s="261"/>
      <c r="AXI126" s="261"/>
      <c r="AXJ126" s="273"/>
      <c r="AXK126" s="273"/>
      <c r="AXL126"/>
      <c r="AXM126" s="110"/>
      <c r="AXN126" s="91"/>
      <c r="AXO126" s="261"/>
      <c r="AXP126" s="261"/>
      <c r="AXQ126" s="261"/>
      <c r="AXR126" s="273"/>
      <c r="AXS126" s="273"/>
      <c r="AXT126"/>
      <c r="AXU126" s="110"/>
      <c r="AXV126" s="91"/>
      <c r="AXW126" s="261"/>
      <c r="AXX126" s="261"/>
      <c r="AXY126" s="261"/>
      <c r="AXZ126" s="273"/>
      <c r="AYA126" s="273"/>
      <c r="AYB126"/>
      <c r="AYC126" s="110"/>
      <c r="AYD126" s="91"/>
      <c r="AYE126" s="261"/>
      <c r="AYF126" s="261"/>
      <c r="AYG126" s="261"/>
      <c r="AYH126" s="273"/>
      <c r="AYI126" s="273"/>
      <c r="AYJ126"/>
      <c r="AYK126" s="110"/>
      <c r="AYL126" s="91"/>
      <c r="AYM126" s="261"/>
      <c r="AYN126" s="261"/>
      <c r="AYO126" s="261"/>
      <c r="AYP126" s="273"/>
      <c r="AYQ126" s="273"/>
      <c r="AYR126"/>
      <c r="AYS126" s="110"/>
      <c r="AYT126" s="91"/>
      <c r="AYU126" s="261"/>
      <c r="AYV126" s="261"/>
      <c r="AYW126" s="261"/>
      <c r="AYX126" s="273"/>
      <c r="AYY126" s="273"/>
      <c r="AYZ126"/>
      <c r="AZA126" s="110"/>
      <c r="AZB126" s="91"/>
      <c r="AZC126" s="261"/>
      <c r="AZD126" s="261"/>
      <c r="AZE126" s="261"/>
      <c r="AZF126" s="273"/>
      <c r="AZG126" s="273"/>
      <c r="AZH126"/>
      <c r="AZI126" s="110"/>
      <c r="AZJ126" s="91"/>
      <c r="AZK126" s="261"/>
      <c r="AZL126" s="261"/>
      <c r="AZM126" s="261"/>
      <c r="AZN126" s="273"/>
      <c r="AZO126" s="273"/>
      <c r="AZP126"/>
      <c r="AZQ126" s="110"/>
      <c r="AZR126" s="91"/>
      <c r="AZS126" s="261"/>
      <c r="AZT126" s="261"/>
      <c r="AZU126" s="261"/>
      <c r="AZV126" s="273"/>
      <c r="AZW126" s="273"/>
      <c r="AZX126"/>
      <c r="AZY126" s="110"/>
      <c r="AZZ126" s="91"/>
      <c r="BAA126" s="261"/>
      <c r="BAB126" s="261"/>
      <c r="BAC126" s="261"/>
      <c r="BAD126" s="273"/>
      <c r="BAE126" s="273"/>
      <c r="BAF126"/>
      <c r="BAG126" s="110"/>
      <c r="BAH126" s="91"/>
      <c r="BAI126" s="261"/>
      <c r="BAJ126" s="261"/>
      <c r="BAK126" s="261"/>
      <c r="BAL126" s="273"/>
      <c r="BAM126" s="273"/>
      <c r="BAN126"/>
      <c r="BAO126" s="110"/>
      <c r="BAP126" s="91"/>
      <c r="BAQ126" s="261"/>
      <c r="BAR126" s="261"/>
      <c r="BAS126" s="261"/>
      <c r="BAT126" s="273"/>
      <c r="BAU126" s="273"/>
      <c r="BAV126"/>
      <c r="BAW126" s="110"/>
      <c r="BAX126" s="91"/>
      <c r="BAY126" s="261"/>
      <c r="BAZ126" s="261"/>
      <c r="BBA126" s="261"/>
      <c r="BBB126" s="273"/>
      <c r="BBC126" s="273"/>
      <c r="BBD126"/>
      <c r="BBE126" s="110"/>
      <c r="BBF126" s="91"/>
      <c r="BBG126" s="261"/>
      <c r="BBH126" s="261"/>
      <c r="BBI126" s="261"/>
      <c r="BBJ126" s="273"/>
      <c r="BBK126" s="273"/>
      <c r="BBL126"/>
      <c r="BBM126" s="110"/>
      <c r="BBN126" s="91"/>
      <c r="BBO126" s="261"/>
      <c r="BBP126" s="261"/>
      <c r="BBQ126" s="261"/>
      <c r="BBR126" s="273"/>
      <c r="BBS126" s="273"/>
      <c r="BBT126"/>
      <c r="BBU126" s="110"/>
      <c r="BBV126" s="91"/>
      <c r="BBW126" s="261"/>
      <c r="BBX126" s="261"/>
      <c r="BBY126" s="261"/>
      <c r="BBZ126" s="273"/>
      <c r="BCA126" s="273"/>
      <c r="BCB126"/>
      <c r="BCC126" s="110"/>
      <c r="BCD126" s="91"/>
      <c r="BCE126" s="261"/>
      <c r="BCF126" s="261"/>
      <c r="BCG126" s="261"/>
      <c r="BCH126" s="273"/>
      <c r="BCI126" s="273"/>
      <c r="BCJ126"/>
      <c r="BCK126" s="110"/>
      <c r="BCL126" s="91"/>
      <c r="BCM126" s="261"/>
      <c r="BCN126" s="261"/>
      <c r="BCO126" s="261"/>
      <c r="BCP126" s="273"/>
      <c r="BCQ126" s="273"/>
      <c r="BCR126"/>
      <c r="BCS126" s="110"/>
      <c r="BCT126" s="91"/>
      <c r="BCU126" s="261"/>
      <c r="BCV126" s="261"/>
      <c r="BCW126" s="261"/>
      <c r="BCX126" s="273"/>
      <c r="BCY126" s="273"/>
      <c r="BCZ126"/>
      <c r="BDA126" s="110"/>
      <c r="BDB126" s="91"/>
      <c r="BDC126" s="261"/>
      <c r="BDD126" s="261"/>
      <c r="BDE126" s="261"/>
      <c r="BDF126" s="273"/>
      <c r="BDG126" s="273"/>
      <c r="BDH126"/>
      <c r="BDI126" s="110"/>
      <c r="BDJ126" s="91"/>
      <c r="BDK126" s="261"/>
      <c r="BDL126" s="261"/>
      <c r="BDM126" s="261"/>
      <c r="BDN126" s="273"/>
      <c r="BDO126" s="273"/>
      <c r="BDP126"/>
      <c r="BDQ126" s="110"/>
      <c r="BDR126" s="91"/>
      <c r="BDS126" s="261"/>
      <c r="BDT126" s="261"/>
      <c r="BDU126" s="261"/>
      <c r="BDV126" s="273"/>
      <c r="BDW126" s="273"/>
      <c r="BDX126"/>
      <c r="BDY126" s="110"/>
      <c r="BDZ126" s="91"/>
      <c r="BEA126" s="261"/>
      <c r="BEB126" s="261"/>
      <c r="BEC126" s="261"/>
      <c r="BED126" s="273"/>
      <c r="BEE126" s="273"/>
      <c r="BEF126"/>
      <c r="BEG126" s="110"/>
      <c r="BEH126" s="91"/>
      <c r="BEI126" s="261"/>
      <c r="BEJ126" s="261"/>
      <c r="BEK126" s="261"/>
      <c r="BEL126" s="273"/>
      <c r="BEM126" s="273"/>
      <c r="BEN126"/>
      <c r="BEO126" s="110"/>
      <c r="BEP126" s="91"/>
      <c r="BEQ126" s="261"/>
      <c r="BER126" s="261"/>
      <c r="BES126" s="261"/>
      <c r="BET126" s="273"/>
      <c r="BEU126" s="273"/>
      <c r="BEV126"/>
      <c r="BEW126" s="110"/>
      <c r="BEX126" s="91"/>
      <c r="BEY126" s="261"/>
      <c r="BEZ126" s="261"/>
      <c r="BFA126" s="261"/>
      <c r="BFB126" s="273"/>
      <c r="BFC126" s="273"/>
      <c r="BFD126"/>
      <c r="BFE126" s="110"/>
      <c r="BFF126" s="91"/>
      <c r="BFG126" s="261"/>
      <c r="BFH126" s="261"/>
      <c r="BFI126" s="261"/>
      <c r="BFJ126" s="273"/>
      <c r="BFK126" s="273"/>
      <c r="BFL126"/>
      <c r="BFM126" s="110"/>
      <c r="BFN126" s="91"/>
      <c r="BFO126" s="261"/>
      <c r="BFP126" s="261"/>
      <c r="BFQ126" s="261"/>
      <c r="BFR126" s="273"/>
      <c r="BFS126" s="273"/>
      <c r="BFT126"/>
      <c r="BFU126" s="110"/>
      <c r="BFV126" s="91"/>
      <c r="BFW126" s="261"/>
      <c r="BFX126" s="261"/>
      <c r="BFY126" s="261"/>
      <c r="BFZ126" s="273"/>
      <c r="BGA126" s="273"/>
      <c r="BGB126"/>
      <c r="BGC126" s="110"/>
      <c r="BGD126" s="91"/>
      <c r="BGE126" s="261"/>
      <c r="BGF126" s="261"/>
      <c r="BGG126" s="261"/>
      <c r="BGH126" s="273"/>
      <c r="BGI126" s="273"/>
      <c r="BGJ126"/>
      <c r="BGK126" s="110"/>
      <c r="BGL126" s="91"/>
      <c r="BGM126" s="261"/>
      <c r="BGN126" s="261"/>
      <c r="BGO126" s="261"/>
      <c r="BGP126" s="273"/>
      <c r="BGQ126" s="273"/>
      <c r="BGR126"/>
      <c r="BGS126" s="110"/>
      <c r="BGT126" s="91"/>
      <c r="BGU126" s="261"/>
      <c r="BGV126" s="261"/>
      <c r="BGW126" s="261"/>
      <c r="BGX126" s="273"/>
      <c r="BGY126" s="273"/>
      <c r="BGZ126"/>
      <c r="BHA126" s="110"/>
      <c r="BHB126" s="91"/>
      <c r="BHC126" s="261"/>
      <c r="BHD126" s="261"/>
      <c r="BHE126" s="261"/>
      <c r="BHF126" s="273"/>
      <c r="BHG126" s="273"/>
      <c r="BHH126"/>
      <c r="BHI126" s="110"/>
      <c r="BHJ126" s="91"/>
      <c r="BHK126" s="261"/>
      <c r="BHL126" s="261"/>
      <c r="BHM126" s="261"/>
      <c r="BHN126" s="273"/>
      <c r="BHO126" s="273"/>
      <c r="BHP126"/>
      <c r="BHQ126" s="110"/>
      <c r="BHR126" s="91"/>
      <c r="BHS126" s="261"/>
      <c r="BHT126" s="261"/>
      <c r="BHU126" s="261"/>
      <c r="BHV126" s="273"/>
      <c r="BHW126" s="273"/>
      <c r="BHX126"/>
      <c r="BHY126" s="110"/>
      <c r="BHZ126" s="91"/>
      <c r="BIA126" s="261"/>
      <c r="BIB126" s="261"/>
      <c r="BIC126" s="261"/>
      <c r="BID126" s="273"/>
      <c r="BIE126" s="273"/>
      <c r="BIF126"/>
      <c r="BIG126" s="110"/>
      <c r="BIH126" s="91"/>
      <c r="BII126" s="261"/>
      <c r="BIJ126" s="261"/>
      <c r="BIK126" s="261"/>
      <c r="BIL126" s="273"/>
      <c r="BIM126" s="273"/>
      <c r="BIN126"/>
      <c r="BIO126" s="110"/>
      <c r="BIP126" s="91"/>
      <c r="BIQ126" s="261"/>
      <c r="BIR126" s="261"/>
      <c r="BIS126" s="261"/>
      <c r="BIT126" s="273"/>
      <c r="BIU126" s="273"/>
      <c r="BIV126"/>
      <c r="BIW126" s="110"/>
      <c r="BIX126" s="91"/>
      <c r="BIY126" s="261"/>
      <c r="BIZ126" s="261"/>
      <c r="BJA126" s="261"/>
      <c r="BJB126" s="273"/>
      <c r="BJC126" s="273"/>
      <c r="BJD126"/>
      <c r="BJE126" s="110"/>
      <c r="BJF126" s="91"/>
      <c r="BJG126" s="261"/>
      <c r="BJH126" s="261"/>
      <c r="BJI126" s="261"/>
      <c r="BJJ126" s="273"/>
      <c r="BJK126" s="273"/>
      <c r="BJL126"/>
      <c r="BJM126" s="110"/>
      <c r="BJN126" s="91"/>
      <c r="BJO126" s="261"/>
      <c r="BJP126" s="261"/>
      <c r="BJQ126" s="261"/>
      <c r="BJR126" s="273"/>
      <c r="BJS126" s="273"/>
      <c r="BJT126"/>
      <c r="BJU126" s="110"/>
      <c r="BJV126" s="91"/>
      <c r="BJW126" s="261"/>
      <c r="BJX126" s="261"/>
      <c r="BJY126" s="261"/>
      <c r="BJZ126" s="273"/>
      <c r="BKA126" s="273"/>
      <c r="BKB126"/>
      <c r="BKC126" s="110"/>
      <c r="BKD126" s="91"/>
      <c r="BKE126" s="261"/>
      <c r="BKF126" s="261"/>
      <c r="BKG126" s="261"/>
      <c r="BKH126" s="273"/>
      <c r="BKI126" s="273"/>
      <c r="BKJ126"/>
      <c r="BKK126" s="110"/>
      <c r="BKL126" s="91"/>
      <c r="BKM126" s="261"/>
      <c r="BKN126" s="261"/>
      <c r="BKO126" s="261"/>
      <c r="BKP126" s="273"/>
      <c r="BKQ126" s="273"/>
      <c r="BKR126"/>
      <c r="BKS126" s="110"/>
      <c r="BKT126" s="91"/>
      <c r="BKU126" s="261"/>
      <c r="BKV126" s="261"/>
      <c r="BKW126" s="261"/>
      <c r="BKX126" s="273"/>
      <c r="BKY126" s="273"/>
      <c r="BKZ126"/>
      <c r="BLA126" s="110"/>
      <c r="BLB126" s="91"/>
      <c r="BLC126" s="261"/>
      <c r="BLD126" s="261"/>
      <c r="BLE126" s="261"/>
      <c r="BLF126" s="273"/>
      <c r="BLG126" s="273"/>
      <c r="BLH126"/>
      <c r="BLI126" s="110"/>
      <c r="BLJ126" s="91"/>
      <c r="BLK126" s="261"/>
      <c r="BLL126" s="261"/>
      <c r="BLM126" s="261"/>
      <c r="BLN126" s="273"/>
      <c r="BLO126" s="273"/>
      <c r="BLP126"/>
      <c r="BLQ126" s="110"/>
      <c r="BLR126" s="91"/>
      <c r="BLS126" s="261"/>
      <c r="BLT126" s="261"/>
      <c r="BLU126" s="261"/>
      <c r="BLV126" s="273"/>
      <c r="BLW126" s="273"/>
      <c r="BLX126"/>
      <c r="BLY126" s="110"/>
      <c r="BLZ126" s="91"/>
      <c r="BMA126" s="261"/>
      <c r="BMB126" s="261"/>
      <c r="BMC126" s="261"/>
      <c r="BMD126" s="273"/>
      <c r="BME126" s="273"/>
      <c r="BMF126"/>
      <c r="BMG126" s="110"/>
      <c r="BMH126" s="91"/>
      <c r="BMI126" s="261"/>
      <c r="BMJ126" s="261"/>
      <c r="BMK126" s="261"/>
      <c r="BML126" s="273"/>
      <c r="BMM126" s="273"/>
      <c r="BMN126"/>
      <c r="BMO126" s="110"/>
      <c r="BMP126" s="91"/>
      <c r="BMQ126" s="261"/>
      <c r="BMR126" s="261"/>
      <c r="BMS126" s="261"/>
      <c r="BMT126" s="273"/>
      <c r="BMU126" s="273"/>
      <c r="BMV126"/>
      <c r="BMW126" s="110"/>
      <c r="BMX126" s="91"/>
      <c r="BMY126" s="261"/>
      <c r="BMZ126" s="261"/>
      <c r="BNA126" s="261"/>
      <c r="BNB126" s="273"/>
      <c r="BNC126" s="273"/>
      <c r="BND126"/>
      <c r="BNE126" s="110"/>
      <c r="BNF126" s="91"/>
      <c r="BNG126" s="261"/>
      <c r="BNH126" s="261"/>
      <c r="BNI126" s="261"/>
      <c r="BNJ126" s="273"/>
      <c r="BNK126" s="273"/>
      <c r="BNL126"/>
      <c r="BNM126" s="110"/>
      <c r="BNN126" s="91"/>
      <c r="BNO126" s="261"/>
      <c r="BNP126" s="261"/>
      <c r="BNQ126" s="261"/>
      <c r="BNR126" s="273"/>
      <c r="BNS126" s="273"/>
      <c r="BNT126"/>
      <c r="BNU126" s="110"/>
      <c r="BNV126" s="91"/>
      <c r="BNW126" s="261"/>
      <c r="BNX126" s="261"/>
      <c r="BNY126" s="261"/>
      <c r="BNZ126" s="273"/>
      <c r="BOA126" s="273"/>
      <c r="BOB126"/>
      <c r="BOC126" s="110"/>
      <c r="BOD126" s="91"/>
      <c r="BOE126" s="261"/>
      <c r="BOF126" s="261"/>
      <c r="BOG126" s="261"/>
      <c r="BOH126" s="273"/>
      <c r="BOI126" s="273"/>
      <c r="BOJ126"/>
      <c r="BOK126" s="110"/>
      <c r="BOL126" s="91"/>
      <c r="BOM126" s="261"/>
      <c r="BON126" s="261"/>
      <c r="BOO126" s="261"/>
      <c r="BOP126" s="273"/>
      <c r="BOQ126" s="273"/>
      <c r="BOR126"/>
      <c r="BOS126" s="110"/>
      <c r="BOT126" s="91"/>
      <c r="BOU126" s="261"/>
      <c r="BOV126" s="261"/>
      <c r="BOW126" s="261"/>
      <c r="BOX126" s="273"/>
      <c r="BOY126" s="273"/>
      <c r="BOZ126"/>
      <c r="BPA126" s="110"/>
      <c r="BPB126" s="91"/>
      <c r="BPC126" s="261"/>
      <c r="BPD126" s="261"/>
      <c r="BPE126" s="261"/>
      <c r="BPF126" s="273"/>
      <c r="BPG126" s="273"/>
      <c r="BPH126"/>
      <c r="BPI126" s="110"/>
      <c r="BPJ126" s="91"/>
      <c r="BPK126" s="261"/>
      <c r="BPL126" s="261"/>
      <c r="BPM126" s="261"/>
      <c r="BPN126" s="273"/>
      <c r="BPO126" s="273"/>
      <c r="BPP126"/>
      <c r="BPQ126" s="110"/>
      <c r="BPR126" s="91"/>
      <c r="BPS126" s="261"/>
      <c r="BPT126" s="261"/>
      <c r="BPU126" s="261"/>
      <c r="BPV126" s="273"/>
      <c r="BPW126" s="273"/>
      <c r="BPX126"/>
      <c r="BPY126" s="110"/>
      <c r="BPZ126" s="91"/>
      <c r="BQA126" s="261"/>
      <c r="BQB126" s="261"/>
      <c r="BQC126" s="261"/>
      <c r="BQD126" s="273"/>
      <c r="BQE126" s="273"/>
      <c r="BQF126"/>
      <c r="BQG126" s="110"/>
      <c r="BQH126" s="91"/>
      <c r="BQI126" s="261"/>
      <c r="BQJ126" s="261"/>
      <c r="BQK126" s="261"/>
      <c r="BQL126" s="273"/>
      <c r="BQM126" s="273"/>
      <c r="BQN126"/>
      <c r="BQO126" s="110"/>
      <c r="BQP126" s="91"/>
      <c r="BQQ126" s="261"/>
      <c r="BQR126" s="261"/>
      <c r="BQS126" s="261"/>
      <c r="BQT126" s="273"/>
      <c r="BQU126" s="273"/>
      <c r="BQV126"/>
      <c r="BQW126" s="110"/>
      <c r="BQX126" s="91"/>
      <c r="BQY126" s="261"/>
      <c r="BQZ126" s="261"/>
      <c r="BRA126" s="261"/>
      <c r="BRB126" s="273"/>
      <c r="BRC126" s="273"/>
      <c r="BRD126"/>
      <c r="BRE126" s="110"/>
      <c r="BRF126" s="91"/>
      <c r="BRG126" s="261"/>
      <c r="BRH126" s="261"/>
      <c r="BRI126" s="261"/>
      <c r="BRJ126" s="273"/>
      <c r="BRK126" s="273"/>
      <c r="BRL126"/>
      <c r="BRM126" s="110"/>
      <c r="BRN126" s="91"/>
      <c r="BRO126" s="261"/>
      <c r="BRP126" s="261"/>
      <c r="BRQ126" s="261"/>
      <c r="BRR126" s="273"/>
      <c r="BRS126" s="273"/>
      <c r="BRT126"/>
      <c r="BRU126" s="110"/>
      <c r="BRV126" s="91"/>
      <c r="BRW126" s="261"/>
      <c r="BRX126" s="261"/>
      <c r="BRY126" s="261"/>
      <c r="BRZ126" s="273"/>
      <c r="BSA126" s="273"/>
      <c r="BSB126"/>
      <c r="BSC126" s="110"/>
      <c r="BSD126" s="91"/>
      <c r="BSE126" s="261"/>
      <c r="BSF126" s="261"/>
      <c r="BSG126" s="261"/>
      <c r="BSH126" s="273"/>
      <c r="BSI126" s="273"/>
      <c r="BSJ126"/>
      <c r="BSK126" s="110"/>
      <c r="BSL126" s="91"/>
      <c r="BSM126" s="261"/>
      <c r="BSN126" s="261"/>
      <c r="BSO126" s="261"/>
      <c r="BSP126" s="273"/>
      <c r="BSQ126" s="273"/>
      <c r="BSR126"/>
      <c r="BSS126" s="110"/>
      <c r="BST126" s="91"/>
      <c r="BSU126" s="261"/>
      <c r="BSV126" s="261"/>
      <c r="BSW126" s="261"/>
      <c r="BSX126" s="273"/>
      <c r="BSY126" s="273"/>
      <c r="BSZ126"/>
      <c r="BTA126" s="110"/>
      <c r="BTB126" s="91"/>
      <c r="BTC126" s="261"/>
      <c r="BTD126" s="261"/>
      <c r="BTE126" s="261"/>
      <c r="BTF126" s="273"/>
      <c r="BTG126" s="273"/>
      <c r="BTH126"/>
      <c r="BTI126" s="110"/>
      <c r="BTJ126" s="91"/>
      <c r="BTK126" s="261"/>
      <c r="BTL126" s="261"/>
      <c r="BTM126" s="261"/>
      <c r="BTN126" s="273"/>
      <c r="BTO126" s="273"/>
      <c r="BTP126"/>
      <c r="BTQ126" s="110"/>
      <c r="BTR126" s="91"/>
      <c r="BTS126" s="261"/>
      <c r="BTT126" s="261"/>
      <c r="BTU126" s="261"/>
      <c r="BTV126" s="273"/>
      <c r="BTW126" s="273"/>
      <c r="BTX126"/>
      <c r="BTY126" s="110"/>
      <c r="BTZ126" s="91"/>
      <c r="BUA126" s="261"/>
      <c r="BUB126" s="261"/>
      <c r="BUC126" s="261"/>
      <c r="BUD126" s="273"/>
      <c r="BUE126" s="273"/>
      <c r="BUF126"/>
      <c r="BUG126" s="110"/>
      <c r="BUH126" s="91"/>
      <c r="BUI126" s="261"/>
      <c r="BUJ126" s="261"/>
      <c r="BUK126" s="261"/>
      <c r="BUL126" s="273"/>
      <c r="BUM126" s="273"/>
      <c r="BUN126"/>
      <c r="BUO126" s="110"/>
      <c r="BUP126" s="91"/>
      <c r="BUQ126" s="261"/>
      <c r="BUR126" s="261"/>
      <c r="BUS126" s="261"/>
      <c r="BUT126" s="273"/>
      <c r="BUU126" s="273"/>
      <c r="BUV126"/>
      <c r="BUW126" s="110"/>
      <c r="BUX126" s="91"/>
      <c r="BUY126" s="261"/>
      <c r="BUZ126" s="261"/>
      <c r="BVA126" s="261"/>
      <c r="BVB126" s="273"/>
      <c r="BVC126" s="273"/>
      <c r="BVD126"/>
      <c r="BVE126" s="110"/>
      <c r="BVF126" s="91"/>
      <c r="BVG126" s="261"/>
      <c r="BVH126" s="261"/>
      <c r="BVI126" s="261"/>
      <c r="BVJ126" s="273"/>
      <c r="BVK126" s="273"/>
      <c r="BVL126"/>
      <c r="BVM126" s="110"/>
      <c r="BVN126" s="91"/>
      <c r="BVO126" s="261"/>
      <c r="BVP126" s="261"/>
      <c r="BVQ126" s="261"/>
      <c r="BVR126" s="273"/>
      <c r="BVS126" s="273"/>
      <c r="BVT126"/>
      <c r="BVU126" s="110"/>
      <c r="BVV126" s="91"/>
      <c r="BVW126" s="261"/>
      <c r="BVX126" s="261"/>
      <c r="BVY126" s="261"/>
      <c r="BVZ126" s="273"/>
      <c r="BWA126" s="273"/>
      <c r="BWB126"/>
      <c r="BWC126" s="110"/>
      <c r="BWD126" s="91"/>
      <c r="BWE126" s="261"/>
      <c r="BWF126" s="261"/>
      <c r="BWG126" s="261"/>
      <c r="BWH126" s="273"/>
      <c r="BWI126" s="273"/>
      <c r="BWJ126"/>
      <c r="BWK126" s="110"/>
      <c r="BWL126" s="91"/>
      <c r="BWM126" s="261"/>
      <c r="BWN126" s="261"/>
      <c r="BWO126" s="261"/>
      <c r="BWP126" s="273"/>
      <c r="BWQ126" s="273"/>
      <c r="BWR126"/>
      <c r="BWS126" s="110"/>
      <c r="BWT126" s="91"/>
      <c r="BWU126" s="261"/>
      <c r="BWV126" s="261"/>
      <c r="BWW126" s="261"/>
      <c r="BWX126" s="273"/>
      <c r="BWY126" s="273"/>
      <c r="BWZ126"/>
      <c r="BXA126" s="110"/>
      <c r="BXB126" s="91"/>
      <c r="BXC126" s="261"/>
      <c r="BXD126" s="261"/>
      <c r="BXE126" s="261"/>
      <c r="BXF126" s="273"/>
      <c r="BXG126" s="273"/>
      <c r="BXH126"/>
      <c r="BXI126" s="110"/>
      <c r="BXJ126" s="91"/>
      <c r="BXK126" s="261"/>
      <c r="BXL126" s="261"/>
      <c r="BXM126" s="261"/>
      <c r="BXN126" s="273"/>
      <c r="BXO126" s="273"/>
      <c r="BXP126"/>
      <c r="BXQ126" s="110"/>
      <c r="BXR126" s="91"/>
      <c r="BXS126" s="261"/>
      <c r="BXT126" s="261"/>
      <c r="BXU126" s="261"/>
      <c r="BXV126" s="273"/>
      <c r="BXW126" s="273"/>
      <c r="BXX126"/>
      <c r="BXY126" s="110"/>
      <c r="BXZ126" s="91"/>
      <c r="BYA126" s="261"/>
      <c r="BYB126" s="261"/>
      <c r="BYC126" s="261"/>
      <c r="BYD126" s="273"/>
      <c r="BYE126" s="273"/>
      <c r="BYF126"/>
      <c r="BYG126" s="110"/>
      <c r="BYH126" s="91"/>
      <c r="BYI126" s="261"/>
      <c r="BYJ126" s="261"/>
      <c r="BYK126" s="261"/>
      <c r="BYL126" s="273"/>
      <c r="BYM126" s="273"/>
      <c r="BYN126"/>
      <c r="BYO126" s="110"/>
      <c r="BYP126" s="91"/>
      <c r="BYQ126" s="261"/>
      <c r="BYR126" s="261"/>
      <c r="BYS126" s="261"/>
      <c r="BYT126" s="273"/>
      <c r="BYU126" s="273"/>
      <c r="BYV126"/>
      <c r="BYW126" s="110"/>
      <c r="BYX126" s="91"/>
      <c r="BYY126" s="261"/>
      <c r="BYZ126" s="261"/>
      <c r="BZA126" s="261"/>
      <c r="BZB126" s="273"/>
      <c r="BZC126" s="273"/>
      <c r="BZD126"/>
      <c r="BZE126" s="110"/>
      <c r="BZF126" s="91"/>
      <c r="BZG126" s="261"/>
      <c r="BZH126" s="261"/>
      <c r="BZI126" s="261"/>
      <c r="BZJ126" s="273"/>
      <c r="BZK126" s="273"/>
      <c r="BZL126"/>
      <c r="BZM126" s="110"/>
      <c r="BZN126" s="91"/>
      <c r="BZO126" s="261"/>
      <c r="BZP126" s="261"/>
      <c r="BZQ126" s="261"/>
      <c r="BZR126" s="273"/>
      <c r="BZS126" s="273"/>
      <c r="BZT126"/>
      <c r="BZU126" s="110"/>
      <c r="BZV126" s="91"/>
      <c r="BZW126" s="261"/>
      <c r="BZX126" s="261"/>
      <c r="BZY126" s="261"/>
      <c r="BZZ126" s="273"/>
      <c r="CAA126" s="273"/>
      <c r="CAB126"/>
      <c r="CAC126" s="110"/>
      <c r="CAD126" s="91"/>
      <c r="CAE126" s="261"/>
      <c r="CAF126" s="261"/>
      <c r="CAG126" s="261"/>
      <c r="CAH126" s="273"/>
      <c r="CAI126" s="273"/>
      <c r="CAJ126"/>
      <c r="CAK126" s="110"/>
      <c r="CAL126" s="91"/>
      <c r="CAM126" s="261"/>
      <c r="CAN126" s="261"/>
      <c r="CAO126" s="261"/>
      <c r="CAP126" s="273"/>
      <c r="CAQ126" s="273"/>
      <c r="CAR126"/>
      <c r="CAS126" s="110"/>
      <c r="CAT126" s="91"/>
      <c r="CAU126" s="261"/>
      <c r="CAV126" s="261"/>
      <c r="CAW126" s="261"/>
      <c r="CAX126" s="273"/>
      <c r="CAY126" s="273"/>
      <c r="CAZ126"/>
      <c r="CBA126" s="110"/>
      <c r="CBB126" s="91"/>
      <c r="CBC126" s="261"/>
      <c r="CBD126" s="261"/>
      <c r="CBE126" s="261"/>
      <c r="CBF126" s="273"/>
      <c r="CBG126" s="273"/>
      <c r="CBH126"/>
      <c r="CBI126" s="110"/>
      <c r="CBJ126" s="91"/>
      <c r="CBK126" s="261"/>
      <c r="CBL126" s="261"/>
      <c r="CBM126" s="261"/>
      <c r="CBN126" s="273"/>
      <c r="CBO126" s="273"/>
      <c r="CBP126"/>
      <c r="CBQ126" s="110"/>
      <c r="CBR126" s="91"/>
      <c r="CBS126" s="261"/>
      <c r="CBT126" s="261"/>
      <c r="CBU126" s="261"/>
      <c r="CBV126" s="273"/>
      <c r="CBW126" s="273"/>
      <c r="CBX126"/>
      <c r="CBY126" s="110"/>
      <c r="CBZ126" s="91"/>
      <c r="CCA126" s="261"/>
      <c r="CCB126" s="261"/>
      <c r="CCC126" s="261"/>
      <c r="CCD126" s="273"/>
      <c r="CCE126" s="273"/>
      <c r="CCF126"/>
      <c r="CCG126" s="110"/>
      <c r="CCH126" s="91"/>
      <c r="CCI126" s="261"/>
      <c r="CCJ126" s="261"/>
      <c r="CCK126" s="261"/>
      <c r="CCL126" s="273"/>
      <c r="CCM126" s="273"/>
      <c r="CCN126"/>
      <c r="CCO126" s="110"/>
      <c r="CCP126" s="91"/>
      <c r="CCQ126" s="261"/>
      <c r="CCR126" s="261"/>
      <c r="CCS126" s="261"/>
      <c r="CCT126" s="273"/>
      <c r="CCU126" s="273"/>
      <c r="CCV126"/>
      <c r="CCW126" s="110"/>
      <c r="CCX126" s="91"/>
      <c r="CCY126" s="261"/>
      <c r="CCZ126" s="261"/>
      <c r="CDA126" s="261"/>
      <c r="CDB126" s="273"/>
      <c r="CDC126" s="273"/>
      <c r="CDD126"/>
      <c r="CDE126" s="110"/>
      <c r="CDF126" s="91"/>
      <c r="CDG126" s="261"/>
      <c r="CDH126" s="261"/>
      <c r="CDI126" s="261"/>
      <c r="CDJ126" s="273"/>
      <c r="CDK126" s="273"/>
      <c r="CDL126"/>
      <c r="CDM126" s="110"/>
      <c r="CDN126" s="91"/>
      <c r="CDO126" s="261"/>
      <c r="CDP126" s="261"/>
      <c r="CDQ126" s="261"/>
      <c r="CDR126" s="273"/>
      <c r="CDS126" s="273"/>
      <c r="CDT126"/>
      <c r="CDU126" s="110"/>
      <c r="CDV126" s="91"/>
      <c r="CDW126" s="261"/>
      <c r="CDX126" s="261"/>
      <c r="CDY126" s="261"/>
      <c r="CDZ126" s="273"/>
      <c r="CEA126" s="273"/>
      <c r="CEB126"/>
      <c r="CEC126" s="110"/>
      <c r="CED126" s="91"/>
      <c r="CEE126" s="261"/>
      <c r="CEF126" s="261"/>
      <c r="CEG126" s="261"/>
      <c r="CEH126" s="273"/>
      <c r="CEI126" s="273"/>
      <c r="CEJ126"/>
      <c r="CEK126" s="110"/>
      <c r="CEL126" s="91"/>
      <c r="CEM126" s="261"/>
      <c r="CEN126" s="261"/>
      <c r="CEO126" s="261"/>
      <c r="CEP126" s="273"/>
      <c r="CEQ126" s="273"/>
      <c r="CER126"/>
      <c r="CES126" s="110"/>
      <c r="CET126" s="91"/>
      <c r="CEU126" s="261"/>
      <c r="CEV126" s="261"/>
      <c r="CEW126" s="261"/>
      <c r="CEX126" s="273"/>
      <c r="CEY126" s="273"/>
      <c r="CEZ126"/>
      <c r="CFA126" s="110"/>
      <c r="CFB126" s="91"/>
      <c r="CFC126" s="261"/>
      <c r="CFD126" s="261"/>
      <c r="CFE126" s="261"/>
      <c r="CFF126" s="273"/>
      <c r="CFG126" s="273"/>
      <c r="CFH126"/>
      <c r="CFI126" s="110"/>
      <c r="CFJ126" s="91"/>
      <c r="CFK126" s="261"/>
      <c r="CFL126" s="261"/>
      <c r="CFM126" s="261"/>
      <c r="CFN126" s="273"/>
      <c r="CFO126" s="273"/>
      <c r="CFP126"/>
      <c r="CFQ126" s="110"/>
      <c r="CFR126" s="91"/>
      <c r="CFS126" s="261"/>
      <c r="CFT126" s="261"/>
      <c r="CFU126" s="261"/>
      <c r="CFV126" s="273"/>
      <c r="CFW126" s="273"/>
      <c r="CFX126"/>
      <c r="CFY126" s="110"/>
      <c r="CFZ126" s="91"/>
      <c r="CGA126" s="261"/>
      <c r="CGB126" s="261"/>
      <c r="CGC126" s="261"/>
      <c r="CGD126" s="273"/>
      <c r="CGE126" s="273"/>
      <c r="CGF126"/>
      <c r="CGG126" s="110"/>
      <c r="CGH126" s="91"/>
      <c r="CGI126" s="261"/>
      <c r="CGJ126" s="261"/>
      <c r="CGK126" s="261"/>
      <c r="CGL126" s="273"/>
      <c r="CGM126" s="273"/>
      <c r="CGN126"/>
      <c r="CGO126" s="110"/>
      <c r="CGP126" s="91"/>
      <c r="CGQ126" s="261"/>
      <c r="CGR126" s="261"/>
      <c r="CGS126" s="261"/>
      <c r="CGT126" s="273"/>
      <c r="CGU126" s="273"/>
      <c r="CGV126"/>
      <c r="CGW126" s="110"/>
      <c r="CGX126" s="91"/>
      <c r="CGY126" s="261"/>
      <c r="CGZ126" s="261"/>
      <c r="CHA126" s="261"/>
      <c r="CHB126" s="273"/>
      <c r="CHC126" s="273"/>
      <c r="CHD126"/>
      <c r="CHE126" s="110"/>
      <c r="CHF126" s="91"/>
      <c r="CHG126" s="261"/>
      <c r="CHH126" s="261"/>
      <c r="CHI126" s="261"/>
      <c r="CHJ126" s="273"/>
      <c r="CHK126" s="273"/>
      <c r="CHL126"/>
      <c r="CHM126" s="110"/>
      <c r="CHN126" s="91"/>
      <c r="CHO126" s="261"/>
      <c r="CHP126" s="261"/>
      <c r="CHQ126" s="261"/>
      <c r="CHR126" s="273"/>
      <c r="CHS126" s="273"/>
      <c r="CHT126"/>
      <c r="CHU126" s="110"/>
      <c r="CHV126" s="91"/>
      <c r="CHW126" s="261"/>
      <c r="CHX126" s="261"/>
      <c r="CHY126" s="261"/>
      <c r="CHZ126" s="273"/>
      <c r="CIA126" s="273"/>
      <c r="CIB126"/>
      <c r="CIC126" s="110"/>
      <c r="CID126" s="91"/>
      <c r="CIE126" s="261"/>
      <c r="CIF126" s="261"/>
      <c r="CIG126" s="261"/>
      <c r="CIH126" s="273"/>
      <c r="CII126" s="273"/>
      <c r="CIJ126"/>
      <c r="CIK126" s="110"/>
      <c r="CIL126" s="91"/>
      <c r="CIM126" s="261"/>
      <c r="CIN126" s="261"/>
      <c r="CIO126" s="261"/>
      <c r="CIP126" s="273"/>
      <c r="CIQ126" s="273"/>
      <c r="CIR126"/>
      <c r="CIS126" s="110"/>
      <c r="CIT126" s="91"/>
      <c r="CIU126" s="261"/>
      <c r="CIV126" s="261"/>
      <c r="CIW126" s="261"/>
      <c r="CIX126" s="273"/>
      <c r="CIY126" s="273"/>
      <c r="CIZ126"/>
      <c r="CJA126" s="110"/>
      <c r="CJB126" s="91"/>
      <c r="CJC126" s="261"/>
      <c r="CJD126" s="261"/>
      <c r="CJE126" s="261"/>
      <c r="CJF126" s="273"/>
      <c r="CJG126" s="273"/>
      <c r="CJH126"/>
      <c r="CJI126" s="110"/>
      <c r="CJJ126" s="91"/>
      <c r="CJK126" s="261"/>
      <c r="CJL126" s="261"/>
      <c r="CJM126" s="261"/>
      <c r="CJN126" s="273"/>
      <c r="CJO126" s="273"/>
      <c r="CJP126"/>
      <c r="CJQ126" s="110"/>
      <c r="CJR126" s="91"/>
      <c r="CJS126" s="261"/>
      <c r="CJT126" s="261"/>
      <c r="CJU126" s="261"/>
      <c r="CJV126" s="273"/>
      <c r="CJW126" s="273"/>
      <c r="CJX126"/>
      <c r="CJY126" s="110"/>
      <c r="CJZ126" s="91"/>
      <c r="CKA126" s="261"/>
      <c r="CKB126" s="261"/>
      <c r="CKC126" s="261"/>
      <c r="CKD126" s="273"/>
      <c r="CKE126" s="273"/>
      <c r="CKF126"/>
      <c r="CKG126" s="110"/>
      <c r="CKH126" s="91"/>
      <c r="CKI126" s="261"/>
      <c r="CKJ126" s="261"/>
      <c r="CKK126" s="261"/>
      <c r="CKL126" s="273"/>
      <c r="CKM126" s="273"/>
      <c r="CKN126"/>
      <c r="CKO126" s="110"/>
      <c r="CKP126" s="91"/>
      <c r="CKQ126" s="261"/>
      <c r="CKR126" s="261"/>
      <c r="CKS126" s="261"/>
      <c r="CKT126" s="273"/>
      <c r="CKU126" s="273"/>
      <c r="CKV126"/>
      <c r="CKW126" s="110"/>
      <c r="CKX126" s="91"/>
      <c r="CKY126" s="261"/>
      <c r="CKZ126" s="261"/>
      <c r="CLA126" s="261"/>
      <c r="CLB126" s="273"/>
      <c r="CLC126" s="273"/>
      <c r="CLD126"/>
      <c r="CLE126" s="110"/>
      <c r="CLF126" s="91"/>
      <c r="CLG126" s="261"/>
      <c r="CLH126" s="261"/>
      <c r="CLI126" s="261"/>
      <c r="CLJ126" s="273"/>
      <c r="CLK126" s="273"/>
      <c r="CLL126"/>
      <c r="CLM126" s="110"/>
      <c r="CLN126" s="91"/>
      <c r="CLO126" s="261"/>
      <c r="CLP126" s="261"/>
      <c r="CLQ126" s="261"/>
      <c r="CLR126" s="273"/>
      <c r="CLS126" s="273"/>
      <c r="CLT126"/>
      <c r="CLU126" s="110"/>
      <c r="CLV126" s="91"/>
      <c r="CLW126" s="261"/>
      <c r="CLX126" s="261"/>
      <c r="CLY126" s="261"/>
      <c r="CLZ126" s="273"/>
      <c r="CMA126" s="273"/>
      <c r="CMB126"/>
      <c r="CMC126" s="110"/>
      <c r="CMD126" s="91"/>
      <c r="CME126" s="261"/>
      <c r="CMF126" s="261"/>
      <c r="CMG126" s="261"/>
      <c r="CMH126" s="273"/>
      <c r="CMI126" s="273"/>
      <c r="CMJ126"/>
      <c r="CMK126" s="110"/>
      <c r="CML126" s="91"/>
      <c r="CMM126" s="261"/>
      <c r="CMN126" s="261"/>
      <c r="CMO126" s="261"/>
      <c r="CMP126" s="273"/>
      <c r="CMQ126" s="273"/>
      <c r="CMR126"/>
      <c r="CMS126" s="110"/>
      <c r="CMT126" s="91"/>
      <c r="CMU126" s="261"/>
      <c r="CMV126" s="261"/>
      <c r="CMW126" s="261"/>
      <c r="CMX126" s="273"/>
      <c r="CMY126" s="273"/>
      <c r="CMZ126"/>
      <c r="CNA126" s="110"/>
      <c r="CNB126" s="91"/>
      <c r="CNC126" s="261"/>
      <c r="CND126" s="261"/>
      <c r="CNE126" s="261"/>
      <c r="CNF126" s="273"/>
      <c r="CNG126" s="273"/>
      <c r="CNH126"/>
      <c r="CNI126" s="110"/>
      <c r="CNJ126" s="91"/>
      <c r="CNK126" s="261"/>
      <c r="CNL126" s="261"/>
      <c r="CNM126" s="261"/>
      <c r="CNN126" s="273"/>
      <c r="CNO126" s="273"/>
      <c r="CNP126"/>
      <c r="CNQ126" s="110"/>
      <c r="CNR126" s="91"/>
      <c r="CNS126" s="261"/>
      <c r="CNT126" s="261"/>
      <c r="CNU126" s="261"/>
      <c r="CNV126" s="273"/>
      <c r="CNW126" s="273"/>
      <c r="CNX126"/>
      <c r="CNY126" s="110"/>
      <c r="CNZ126" s="91"/>
      <c r="COA126" s="261"/>
      <c r="COB126" s="261"/>
      <c r="COC126" s="261"/>
      <c r="COD126" s="273"/>
      <c r="COE126" s="273"/>
      <c r="COF126"/>
      <c r="COG126" s="110"/>
      <c r="COH126" s="91"/>
      <c r="COI126" s="261"/>
      <c r="COJ126" s="261"/>
      <c r="COK126" s="261"/>
      <c r="COL126" s="273"/>
      <c r="COM126" s="273"/>
      <c r="CON126"/>
      <c r="COO126" s="110"/>
      <c r="COP126" s="91"/>
      <c r="COQ126" s="261"/>
      <c r="COR126" s="261"/>
      <c r="COS126" s="261"/>
      <c r="COT126" s="273"/>
      <c r="COU126" s="273"/>
      <c r="COV126"/>
      <c r="COW126" s="110"/>
      <c r="COX126" s="91"/>
      <c r="COY126" s="261"/>
      <c r="COZ126" s="261"/>
      <c r="CPA126" s="261"/>
      <c r="CPB126" s="273"/>
      <c r="CPC126" s="273"/>
      <c r="CPD126"/>
      <c r="CPE126" s="110"/>
      <c r="CPF126" s="91"/>
      <c r="CPG126" s="261"/>
      <c r="CPH126" s="261"/>
      <c r="CPI126" s="261"/>
      <c r="CPJ126" s="273"/>
      <c r="CPK126" s="273"/>
      <c r="CPL126"/>
      <c r="CPM126" s="110"/>
      <c r="CPN126" s="91"/>
      <c r="CPO126" s="261"/>
      <c r="CPP126" s="261"/>
      <c r="CPQ126" s="261"/>
      <c r="CPR126" s="273"/>
      <c r="CPS126" s="273"/>
      <c r="CPT126"/>
      <c r="CPU126" s="110"/>
      <c r="CPV126" s="91"/>
      <c r="CPW126" s="261"/>
      <c r="CPX126" s="261"/>
      <c r="CPY126" s="261"/>
      <c r="CPZ126" s="273"/>
      <c r="CQA126" s="273"/>
      <c r="CQB126"/>
      <c r="CQC126" s="110"/>
      <c r="CQD126" s="91"/>
      <c r="CQE126" s="261"/>
      <c r="CQF126" s="261"/>
      <c r="CQG126" s="261"/>
      <c r="CQH126" s="273"/>
      <c r="CQI126" s="273"/>
      <c r="CQJ126"/>
      <c r="CQK126" s="110"/>
      <c r="CQL126" s="91"/>
      <c r="CQM126" s="261"/>
      <c r="CQN126" s="261"/>
      <c r="CQO126" s="261"/>
      <c r="CQP126" s="273"/>
      <c r="CQQ126" s="273"/>
      <c r="CQR126"/>
      <c r="CQS126" s="110"/>
      <c r="CQT126" s="91"/>
      <c r="CQU126" s="261"/>
      <c r="CQV126" s="261"/>
      <c r="CQW126" s="261"/>
      <c r="CQX126" s="273"/>
      <c r="CQY126" s="273"/>
      <c r="CQZ126"/>
      <c r="CRA126" s="110"/>
      <c r="CRB126" s="91"/>
      <c r="CRC126" s="261"/>
      <c r="CRD126" s="261"/>
      <c r="CRE126" s="261"/>
      <c r="CRF126" s="273"/>
      <c r="CRG126" s="273"/>
      <c r="CRH126"/>
      <c r="CRI126" s="110"/>
      <c r="CRJ126" s="91"/>
      <c r="CRK126" s="261"/>
      <c r="CRL126" s="261"/>
      <c r="CRM126" s="261"/>
      <c r="CRN126" s="273"/>
      <c r="CRO126" s="273"/>
      <c r="CRP126"/>
      <c r="CRQ126" s="110"/>
      <c r="CRR126" s="91"/>
      <c r="CRS126" s="261"/>
      <c r="CRT126" s="261"/>
      <c r="CRU126" s="261"/>
      <c r="CRV126" s="273"/>
      <c r="CRW126" s="273"/>
      <c r="CRX126"/>
      <c r="CRY126" s="110"/>
      <c r="CRZ126" s="91"/>
      <c r="CSA126" s="261"/>
      <c r="CSB126" s="261"/>
      <c r="CSC126" s="261"/>
      <c r="CSD126" s="273"/>
      <c r="CSE126" s="273"/>
      <c r="CSF126"/>
      <c r="CSG126" s="110"/>
      <c r="CSH126" s="91"/>
      <c r="CSI126" s="261"/>
      <c r="CSJ126" s="261"/>
      <c r="CSK126" s="261"/>
      <c r="CSL126" s="273"/>
      <c r="CSM126" s="273"/>
      <c r="CSN126"/>
      <c r="CSO126" s="110"/>
      <c r="CSP126" s="91"/>
      <c r="CSQ126" s="261"/>
      <c r="CSR126" s="261"/>
      <c r="CSS126" s="261"/>
      <c r="CST126" s="273"/>
      <c r="CSU126" s="273"/>
      <c r="CSV126"/>
      <c r="CSW126" s="110"/>
      <c r="CSX126" s="91"/>
      <c r="CSY126" s="261"/>
      <c r="CSZ126" s="261"/>
      <c r="CTA126" s="261"/>
      <c r="CTB126" s="273"/>
      <c r="CTC126" s="273"/>
      <c r="CTD126"/>
      <c r="CTE126" s="110"/>
      <c r="CTF126" s="91"/>
      <c r="CTG126" s="261"/>
      <c r="CTH126" s="261"/>
      <c r="CTI126" s="261"/>
      <c r="CTJ126" s="273"/>
      <c r="CTK126" s="273"/>
      <c r="CTL126"/>
      <c r="CTM126" s="110"/>
      <c r="CTN126" s="91"/>
      <c r="CTO126" s="261"/>
      <c r="CTP126" s="261"/>
      <c r="CTQ126" s="261"/>
      <c r="CTR126" s="273"/>
      <c r="CTS126" s="273"/>
      <c r="CTT126"/>
      <c r="CTU126" s="110"/>
      <c r="CTV126" s="91"/>
      <c r="CTW126" s="261"/>
      <c r="CTX126" s="261"/>
      <c r="CTY126" s="261"/>
      <c r="CTZ126" s="273"/>
      <c r="CUA126" s="273"/>
      <c r="CUB126"/>
      <c r="CUC126" s="110"/>
      <c r="CUD126" s="91"/>
      <c r="CUE126" s="261"/>
      <c r="CUF126" s="261"/>
      <c r="CUG126" s="261"/>
      <c r="CUH126" s="273"/>
      <c r="CUI126" s="273"/>
      <c r="CUJ126"/>
      <c r="CUK126" s="110"/>
      <c r="CUL126" s="91"/>
      <c r="CUM126" s="261"/>
      <c r="CUN126" s="261"/>
      <c r="CUO126" s="261"/>
      <c r="CUP126" s="273"/>
      <c r="CUQ126" s="273"/>
      <c r="CUR126"/>
      <c r="CUS126" s="110"/>
      <c r="CUT126" s="91"/>
      <c r="CUU126" s="261"/>
      <c r="CUV126" s="261"/>
      <c r="CUW126" s="261"/>
      <c r="CUX126" s="273"/>
      <c r="CUY126" s="273"/>
      <c r="CUZ126"/>
      <c r="CVA126" s="110"/>
      <c r="CVB126" s="91"/>
      <c r="CVC126" s="261"/>
      <c r="CVD126" s="261"/>
      <c r="CVE126" s="261"/>
      <c r="CVF126" s="273"/>
      <c r="CVG126" s="273"/>
      <c r="CVH126"/>
      <c r="CVI126" s="110"/>
      <c r="CVJ126" s="91"/>
      <c r="CVK126" s="261"/>
      <c r="CVL126" s="261"/>
      <c r="CVM126" s="261"/>
      <c r="CVN126" s="273"/>
      <c r="CVO126" s="273"/>
      <c r="CVP126"/>
      <c r="CVQ126" s="110"/>
      <c r="CVR126" s="91"/>
      <c r="CVS126" s="261"/>
      <c r="CVT126" s="261"/>
      <c r="CVU126" s="261"/>
      <c r="CVV126" s="273"/>
      <c r="CVW126" s="273"/>
      <c r="CVX126"/>
      <c r="CVY126" s="110"/>
      <c r="CVZ126" s="91"/>
      <c r="CWA126" s="261"/>
      <c r="CWB126" s="261"/>
      <c r="CWC126" s="261"/>
      <c r="CWD126" s="273"/>
      <c r="CWE126" s="273"/>
      <c r="CWF126"/>
      <c r="CWG126" s="110"/>
      <c r="CWH126" s="91"/>
      <c r="CWI126" s="261"/>
      <c r="CWJ126" s="261"/>
      <c r="CWK126" s="261"/>
      <c r="CWL126" s="273"/>
      <c r="CWM126" s="273"/>
      <c r="CWN126"/>
      <c r="CWO126" s="110"/>
      <c r="CWP126" s="91"/>
      <c r="CWQ126" s="261"/>
      <c r="CWR126" s="261"/>
      <c r="CWS126" s="261"/>
      <c r="CWT126" s="273"/>
      <c r="CWU126" s="273"/>
      <c r="CWV126"/>
      <c r="CWW126" s="110"/>
      <c r="CWX126" s="91"/>
      <c r="CWY126" s="261"/>
      <c r="CWZ126" s="261"/>
      <c r="CXA126" s="261"/>
      <c r="CXB126" s="273"/>
      <c r="CXC126" s="273"/>
      <c r="CXD126"/>
      <c r="CXE126" s="110"/>
      <c r="CXF126" s="91"/>
      <c r="CXG126" s="261"/>
      <c r="CXH126" s="261"/>
      <c r="CXI126" s="261"/>
      <c r="CXJ126" s="273"/>
      <c r="CXK126" s="273"/>
      <c r="CXL126"/>
      <c r="CXM126" s="110"/>
      <c r="CXN126" s="91"/>
      <c r="CXO126" s="261"/>
      <c r="CXP126" s="261"/>
      <c r="CXQ126" s="261"/>
      <c r="CXR126" s="273"/>
      <c r="CXS126" s="273"/>
      <c r="CXT126"/>
      <c r="CXU126" s="110"/>
      <c r="CXV126" s="91"/>
      <c r="CXW126" s="261"/>
      <c r="CXX126" s="261"/>
      <c r="CXY126" s="261"/>
      <c r="CXZ126" s="273"/>
      <c r="CYA126" s="273"/>
      <c r="CYB126"/>
      <c r="CYC126" s="110"/>
      <c r="CYD126" s="91"/>
      <c r="CYE126" s="261"/>
      <c r="CYF126" s="261"/>
      <c r="CYG126" s="261"/>
      <c r="CYH126" s="273"/>
      <c r="CYI126" s="273"/>
      <c r="CYJ126"/>
      <c r="CYK126" s="110"/>
      <c r="CYL126" s="91"/>
      <c r="CYM126" s="261"/>
      <c r="CYN126" s="261"/>
      <c r="CYO126" s="261"/>
      <c r="CYP126" s="273"/>
      <c r="CYQ126" s="273"/>
      <c r="CYR126"/>
      <c r="CYS126" s="110"/>
      <c r="CYT126" s="91"/>
      <c r="CYU126" s="261"/>
      <c r="CYV126" s="261"/>
      <c r="CYW126" s="261"/>
      <c r="CYX126" s="273"/>
      <c r="CYY126" s="273"/>
      <c r="CYZ126"/>
      <c r="CZA126" s="110"/>
      <c r="CZB126" s="91"/>
      <c r="CZC126" s="261"/>
      <c r="CZD126" s="261"/>
      <c r="CZE126" s="261"/>
      <c r="CZF126" s="273"/>
      <c r="CZG126" s="273"/>
      <c r="CZH126"/>
      <c r="CZI126" s="110"/>
      <c r="CZJ126" s="91"/>
      <c r="CZK126" s="261"/>
      <c r="CZL126" s="261"/>
      <c r="CZM126" s="261"/>
      <c r="CZN126" s="273"/>
      <c r="CZO126" s="273"/>
      <c r="CZP126"/>
      <c r="CZQ126" s="110"/>
      <c r="CZR126" s="91"/>
      <c r="CZS126" s="261"/>
      <c r="CZT126" s="261"/>
      <c r="CZU126" s="261"/>
      <c r="CZV126" s="273"/>
      <c r="CZW126" s="273"/>
      <c r="CZX126"/>
      <c r="CZY126" s="110"/>
      <c r="CZZ126" s="91"/>
      <c r="DAA126" s="261"/>
      <c r="DAB126" s="261"/>
      <c r="DAC126" s="261"/>
      <c r="DAD126" s="273"/>
      <c r="DAE126" s="273"/>
      <c r="DAF126"/>
      <c r="DAG126" s="110"/>
      <c r="DAH126" s="91"/>
      <c r="DAI126" s="261"/>
      <c r="DAJ126" s="261"/>
      <c r="DAK126" s="261"/>
      <c r="DAL126" s="273"/>
      <c r="DAM126" s="273"/>
      <c r="DAN126"/>
      <c r="DAO126" s="110"/>
      <c r="DAP126" s="91"/>
      <c r="DAQ126" s="261"/>
      <c r="DAR126" s="261"/>
      <c r="DAS126" s="261"/>
      <c r="DAT126" s="273"/>
      <c r="DAU126" s="273"/>
      <c r="DAV126"/>
      <c r="DAW126" s="110"/>
      <c r="DAX126" s="91"/>
      <c r="DAY126" s="261"/>
      <c r="DAZ126" s="261"/>
      <c r="DBA126" s="261"/>
      <c r="DBB126" s="273"/>
      <c r="DBC126" s="273"/>
      <c r="DBD126"/>
      <c r="DBE126" s="110"/>
      <c r="DBF126" s="91"/>
      <c r="DBG126" s="261"/>
      <c r="DBH126" s="261"/>
      <c r="DBI126" s="261"/>
      <c r="DBJ126" s="273"/>
      <c r="DBK126" s="273"/>
      <c r="DBL126"/>
      <c r="DBM126" s="110"/>
      <c r="DBN126" s="91"/>
      <c r="DBO126" s="261"/>
      <c r="DBP126" s="261"/>
      <c r="DBQ126" s="261"/>
      <c r="DBR126" s="273"/>
      <c r="DBS126" s="273"/>
      <c r="DBT126"/>
      <c r="DBU126" s="110"/>
      <c r="DBV126" s="91"/>
      <c r="DBW126" s="261"/>
      <c r="DBX126" s="261"/>
      <c r="DBY126" s="261"/>
      <c r="DBZ126" s="273"/>
      <c r="DCA126" s="273"/>
      <c r="DCB126"/>
      <c r="DCC126" s="110"/>
      <c r="DCD126" s="91"/>
      <c r="DCE126" s="261"/>
      <c r="DCF126" s="261"/>
      <c r="DCG126" s="261"/>
      <c r="DCH126" s="273"/>
      <c r="DCI126" s="273"/>
      <c r="DCJ126"/>
      <c r="DCK126" s="110"/>
      <c r="DCL126" s="91"/>
      <c r="DCM126" s="261"/>
      <c r="DCN126" s="261"/>
      <c r="DCO126" s="261"/>
      <c r="DCP126" s="273"/>
      <c r="DCQ126" s="273"/>
      <c r="DCR126"/>
      <c r="DCS126" s="110"/>
      <c r="DCT126" s="91"/>
      <c r="DCU126" s="261"/>
      <c r="DCV126" s="261"/>
      <c r="DCW126" s="261"/>
      <c r="DCX126" s="273"/>
      <c r="DCY126" s="273"/>
      <c r="DCZ126"/>
      <c r="DDA126" s="110"/>
      <c r="DDB126" s="91"/>
      <c r="DDC126" s="261"/>
      <c r="DDD126" s="261"/>
      <c r="DDE126" s="261"/>
      <c r="DDF126" s="273"/>
      <c r="DDG126" s="273"/>
      <c r="DDH126"/>
      <c r="DDI126" s="110"/>
      <c r="DDJ126" s="91"/>
      <c r="DDK126" s="261"/>
      <c r="DDL126" s="261"/>
      <c r="DDM126" s="261"/>
      <c r="DDN126" s="273"/>
      <c r="DDO126" s="273"/>
      <c r="DDP126"/>
      <c r="DDQ126" s="110"/>
      <c r="DDR126" s="91"/>
      <c r="DDS126" s="261"/>
      <c r="DDT126" s="261"/>
      <c r="DDU126" s="261"/>
      <c r="DDV126" s="273"/>
      <c r="DDW126" s="273"/>
      <c r="DDX126"/>
      <c r="DDY126" s="110"/>
      <c r="DDZ126" s="91"/>
      <c r="DEA126" s="261"/>
      <c r="DEB126" s="261"/>
      <c r="DEC126" s="261"/>
      <c r="DED126" s="273"/>
      <c r="DEE126" s="273"/>
      <c r="DEF126"/>
      <c r="DEG126" s="110"/>
      <c r="DEH126" s="91"/>
      <c r="DEI126" s="261"/>
      <c r="DEJ126" s="261"/>
      <c r="DEK126" s="261"/>
      <c r="DEL126" s="273"/>
      <c r="DEM126" s="273"/>
      <c r="DEN126"/>
      <c r="DEO126" s="110"/>
      <c r="DEP126" s="91"/>
      <c r="DEQ126" s="261"/>
      <c r="DER126" s="261"/>
      <c r="DES126" s="261"/>
      <c r="DET126" s="273"/>
      <c r="DEU126" s="273"/>
      <c r="DEV126"/>
      <c r="DEW126" s="110"/>
      <c r="DEX126" s="91"/>
      <c r="DEY126" s="261"/>
      <c r="DEZ126" s="261"/>
      <c r="DFA126" s="261"/>
      <c r="DFB126" s="273"/>
      <c r="DFC126" s="273"/>
      <c r="DFD126"/>
      <c r="DFE126" s="110"/>
      <c r="DFF126" s="91"/>
      <c r="DFG126" s="261"/>
      <c r="DFH126" s="261"/>
      <c r="DFI126" s="261"/>
      <c r="DFJ126" s="273"/>
      <c r="DFK126" s="273"/>
      <c r="DFL126"/>
      <c r="DFM126" s="110"/>
      <c r="DFN126" s="91"/>
      <c r="DFO126" s="261"/>
      <c r="DFP126" s="261"/>
      <c r="DFQ126" s="261"/>
      <c r="DFR126" s="273"/>
      <c r="DFS126" s="273"/>
      <c r="DFT126"/>
      <c r="DFU126" s="110"/>
      <c r="DFV126" s="91"/>
      <c r="DFW126" s="261"/>
      <c r="DFX126" s="261"/>
      <c r="DFY126" s="261"/>
      <c r="DFZ126" s="273"/>
      <c r="DGA126" s="273"/>
      <c r="DGB126"/>
      <c r="DGC126" s="110"/>
      <c r="DGD126" s="91"/>
      <c r="DGE126" s="261"/>
      <c r="DGF126" s="261"/>
      <c r="DGG126" s="261"/>
      <c r="DGH126" s="273"/>
      <c r="DGI126" s="273"/>
      <c r="DGJ126"/>
      <c r="DGK126" s="110"/>
      <c r="DGL126" s="91"/>
      <c r="DGM126" s="261"/>
      <c r="DGN126" s="261"/>
      <c r="DGO126" s="261"/>
      <c r="DGP126" s="273"/>
      <c r="DGQ126" s="273"/>
      <c r="DGR126"/>
      <c r="DGS126" s="110"/>
      <c r="DGT126" s="91"/>
      <c r="DGU126" s="261"/>
      <c r="DGV126" s="261"/>
      <c r="DGW126" s="261"/>
      <c r="DGX126" s="273"/>
      <c r="DGY126" s="273"/>
      <c r="DGZ126"/>
      <c r="DHA126" s="110"/>
      <c r="DHB126" s="91"/>
      <c r="DHC126" s="261"/>
      <c r="DHD126" s="261"/>
      <c r="DHE126" s="261"/>
      <c r="DHF126" s="273"/>
      <c r="DHG126" s="273"/>
      <c r="DHH126"/>
      <c r="DHI126" s="110"/>
      <c r="DHJ126" s="91"/>
      <c r="DHK126" s="261"/>
      <c r="DHL126" s="261"/>
      <c r="DHM126" s="261"/>
      <c r="DHN126" s="273"/>
      <c r="DHO126" s="273"/>
      <c r="DHP126"/>
      <c r="DHQ126" s="110"/>
      <c r="DHR126" s="91"/>
      <c r="DHS126" s="261"/>
      <c r="DHT126" s="261"/>
      <c r="DHU126" s="261"/>
      <c r="DHV126" s="273"/>
      <c r="DHW126" s="273"/>
      <c r="DHX126"/>
      <c r="DHY126" s="110"/>
      <c r="DHZ126" s="91"/>
      <c r="DIA126" s="261"/>
      <c r="DIB126" s="261"/>
      <c r="DIC126" s="261"/>
      <c r="DID126" s="273"/>
      <c r="DIE126" s="273"/>
      <c r="DIF126"/>
      <c r="DIG126" s="110"/>
      <c r="DIH126" s="91"/>
      <c r="DII126" s="261"/>
      <c r="DIJ126" s="261"/>
      <c r="DIK126" s="261"/>
      <c r="DIL126" s="273"/>
      <c r="DIM126" s="273"/>
      <c r="DIN126"/>
      <c r="DIO126" s="110"/>
      <c r="DIP126" s="91"/>
      <c r="DIQ126" s="261"/>
      <c r="DIR126" s="261"/>
      <c r="DIS126" s="261"/>
      <c r="DIT126" s="273"/>
      <c r="DIU126" s="273"/>
      <c r="DIV126"/>
      <c r="DIW126" s="110"/>
      <c r="DIX126" s="91"/>
      <c r="DIY126" s="261"/>
      <c r="DIZ126" s="261"/>
      <c r="DJA126" s="261"/>
      <c r="DJB126" s="273"/>
      <c r="DJC126" s="273"/>
      <c r="DJD126"/>
      <c r="DJE126" s="110"/>
      <c r="DJF126" s="91"/>
      <c r="DJG126" s="261"/>
      <c r="DJH126" s="261"/>
      <c r="DJI126" s="261"/>
      <c r="DJJ126" s="273"/>
      <c r="DJK126" s="273"/>
      <c r="DJL126"/>
      <c r="DJM126" s="110"/>
      <c r="DJN126" s="91"/>
      <c r="DJO126" s="261"/>
      <c r="DJP126" s="261"/>
      <c r="DJQ126" s="261"/>
      <c r="DJR126" s="273"/>
      <c r="DJS126" s="273"/>
      <c r="DJT126"/>
      <c r="DJU126" s="110"/>
      <c r="DJV126" s="91"/>
      <c r="DJW126" s="261"/>
      <c r="DJX126" s="261"/>
      <c r="DJY126" s="261"/>
      <c r="DJZ126" s="273"/>
      <c r="DKA126" s="273"/>
      <c r="DKB126"/>
      <c r="DKC126" s="110"/>
      <c r="DKD126" s="91"/>
      <c r="DKE126" s="261"/>
      <c r="DKF126" s="261"/>
      <c r="DKG126" s="261"/>
      <c r="DKH126" s="273"/>
      <c r="DKI126" s="273"/>
      <c r="DKJ126"/>
      <c r="DKK126" s="110"/>
      <c r="DKL126" s="91"/>
      <c r="DKM126" s="261"/>
      <c r="DKN126" s="261"/>
      <c r="DKO126" s="261"/>
      <c r="DKP126" s="273"/>
      <c r="DKQ126" s="273"/>
      <c r="DKR126"/>
      <c r="DKS126" s="110"/>
      <c r="DKT126" s="91"/>
      <c r="DKU126" s="261"/>
      <c r="DKV126" s="261"/>
      <c r="DKW126" s="261"/>
      <c r="DKX126" s="273"/>
      <c r="DKY126" s="273"/>
      <c r="DKZ126"/>
      <c r="DLA126" s="110"/>
      <c r="DLB126" s="91"/>
      <c r="DLC126" s="261"/>
      <c r="DLD126" s="261"/>
      <c r="DLE126" s="261"/>
      <c r="DLF126" s="273"/>
      <c r="DLG126" s="273"/>
      <c r="DLH126"/>
      <c r="DLI126" s="110"/>
      <c r="DLJ126" s="91"/>
      <c r="DLK126" s="261"/>
      <c r="DLL126" s="261"/>
      <c r="DLM126" s="261"/>
      <c r="DLN126" s="273"/>
      <c r="DLO126" s="273"/>
      <c r="DLP126"/>
      <c r="DLQ126" s="110"/>
      <c r="DLR126" s="91"/>
      <c r="DLS126" s="261"/>
      <c r="DLT126" s="261"/>
      <c r="DLU126" s="261"/>
      <c r="DLV126" s="273"/>
      <c r="DLW126" s="273"/>
      <c r="DLX126"/>
      <c r="DLY126" s="110"/>
      <c r="DLZ126" s="91"/>
      <c r="DMA126" s="261"/>
      <c r="DMB126" s="261"/>
      <c r="DMC126" s="261"/>
      <c r="DMD126" s="273"/>
      <c r="DME126" s="273"/>
      <c r="DMF126"/>
      <c r="DMG126" s="110"/>
      <c r="DMH126" s="91"/>
      <c r="DMI126" s="261"/>
      <c r="DMJ126" s="261"/>
      <c r="DMK126" s="261"/>
      <c r="DML126" s="273"/>
      <c r="DMM126" s="273"/>
      <c r="DMN126"/>
      <c r="DMO126" s="110"/>
      <c r="DMP126" s="91"/>
      <c r="DMQ126" s="261"/>
      <c r="DMR126" s="261"/>
      <c r="DMS126" s="261"/>
      <c r="DMT126" s="273"/>
      <c r="DMU126" s="273"/>
      <c r="DMV126"/>
      <c r="DMW126" s="110"/>
      <c r="DMX126" s="91"/>
      <c r="DMY126" s="261"/>
      <c r="DMZ126" s="261"/>
      <c r="DNA126" s="261"/>
      <c r="DNB126" s="273"/>
      <c r="DNC126" s="273"/>
      <c r="DND126"/>
      <c r="DNE126" s="110"/>
      <c r="DNF126" s="91"/>
      <c r="DNG126" s="261"/>
      <c r="DNH126" s="261"/>
      <c r="DNI126" s="261"/>
      <c r="DNJ126" s="273"/>
      <c r="DNK126" s="273"/>
      <c r="DNL126"/>
      <c r="DNM126" s="110"/>
      <c r="DNN126" s="91"/>
      <c r="DNO126" s="261"/>
      <c r="DNP126" s="261"/>
      <c r="DNQ126" s="261"/>
      <c r="DNR126" s="273"/>
      <c r="DNS126" s="273"/>
      <c r="DNT126"/>
      <c r="DNU126" s="110"/>
      <c r="DNV126" s="91"/>
      <c r="DNW126" s="261"/>
      <c r="DNX126" s="261"/>
      <c r="DNY126" s="261"/>
      <c r="DNZ126" s="273"/>
      <c r="DOA126" s="273"/>
      <c r="DOB126"/>
      <c r="DOC126" s="110"/>
      <c r="DOD126" s="91"/>
      <c r="DOE126" s="261"/>
      <c r="DOF126" s="261"/>
      <c r="DOG126" s="261"/>
      <c r="DOH126" s="273"/>
      <c r="DOI126" s="273"/>
      <c r="DOJ126"/>
      <c r="DOK126" s="110"/>
      <c r="DOL126" s="91"/>
      <c r="DOM126" s="261"/>
      <c r="DON126" s="261"/>
      <c r="DOO126" s="261"/>
      <c r="DOP126" s="273"/>
      <c r="DOQ126" s="273"/>
      <c r="DOR126"/>
      <c r="DOS126" s="110"/>
      <c r="DOT126" s="91"/>
      <c r="DOU126" s="261"/>
      <c r="DOV126" s="261"/>
      <c r="DOW126" s="261"/>
      <c r="DOX126" s="273"/>
      <c r="DOY126" s="273"/>
      <c r="DOZ126"/>
      <c r="DPA126" s="110"/>
      <c r="DPB126" s="91"/>
      <c r="DPC126" s="261"/>
      <c r="DPD126" s="261"/>
      <c r="DPE126" s="261"/>
      <c r="DPF126" s="273"/>
      <c r="DPG126" s="273"/>
      <c r="DPH126"/>
      <c r="DPI126" s="110"/>
      <c r="DPJ126" s="91"/>
      <c r="DPK126" s="261"/>
      <c r="DPL126" s="261"/>
      <c r="DPM126" s="261"/>
      <c r="DPN126" s="273"/>
      <c r="DPO126" s="273"/>
      <c r="DPP126"/>
      <c r="DPQ126" s="110"/>
      <c r="DPR126" s="91"/>
      <c r="DPS126" s="261"/>
      <c r="DPT126" s="261"/>
      <c r="DPU126" s="261"/>
      <c r="DPV126" s="273"/>
      <c r="DPW126" s="273"/>
      <c r="DPX126"/>
      <c r="DPY126" s="110"/>
      <c r="DPZ126" s="91"/>
      <c r="DQA126" s="261"/>
      <c r="DQB126" s="261"/>
      <c r="DQC126" s="261"/>
      <c r="DQD126" s="273"/>
      <c r="DQE126" s="273"/>
      <c r="DQF126"/>
      <c r="DQG126" s="110"/>
      <c r="DQH126" s="91"/>
      <c r="DQI126" s="261"/>
      <c r="DQJ126" s="261"/>
      <c r="DQK126" s="261"/>
      <c r="DQL126" s="273"/>
      <c r="DQM126" s="273"/>
      <c r="DQN126"/>
      <c r="DQO126" s="110"/>
      <c r="DQP126" s="91"/>
      <c r="DQQ126" s="261"/>
      <c r="DQR126" s="261"/>
      <c r="DQS126" s="261"/>
      <c r="DQT126" s="273"/>
      <c r="DQU126" s="273"/>
      <c r="DQV126"/>
      <c r="DQW126" s="110"/>
      <c r="DQX126" s="91"/>
      <c r="DQY126" s="261"/>
      <c r="DQZ126" s="261"/>
      <c r="DRA126" s="261"/>
      <c r="DRB126" s="273"/>
      <c r="DRC126" s="273"/>
      <c r="DRD126"/>
      <c r="DRE126" s="110"/>
      <c r="DRF126" s="91"/>
      <c r="DRG126" s="261"/>
      <c r="DRH126" s="261"/>
      <c r="DRI126" s="261"/>
      <c r="DRJ126" s="273"/>
      <c r="DRK126" s="273"/>
      <c r="DRL126"/>
      <c r="DRM126" s="110"/>
      <c r="DRN126" s="91"/>
      <c r="DRO126" s="261"/>
      <c r="DRP126" s="261"/>
      <c r="DRQ126" s="261"/>
      <c r="DRR126" s="273"/>
      <c r="DRS126" s="273"/>
      <c r="DRT126"/>
      <c r="DRU126" s="110"/>
      <c r="DRV126" s="91"/>
      <c r="DRW126" s="261"/>
      <c r="DRX126" s="261"/>
      <c r="DRY126" s="261"/>
      <c r="DRZ126" s="273"/>
      <c r="DSA126" s="273"/>
      <c r="DSB126"/>
      <c r="DSC126" s="110"/>
      <c r="DSD126" s="91"/>
      <c r="DSE126" s="261"/>
      <c r="DSF126" s="261"/>
      <c r="DSG126" s="261"/>
      <c r="DSH126" s="273"/>
      <c r="DSI126" s="273"/>
      <c r="DSJ126"/>
      <c r="DSK126" s="110"/>
      <c r="DSL126" s="91"/>
      <c r="DSM126" s="261"/>
      <c r="DSN126" s="261"/>
      <c r="DSO126" s="261"/>
      <c r="DSP126" s="273"/>
      <c r="DSQ126" s="273"/>
      <c r="DSR126"/>
      <c r="DSS126" s="110"/>
      <c r="DST126" s="91"/>
      <c r="DSU126" s="261"/>
      <c r="DSV126" s="261"/>
      <c r="DSW126" s="261"/>
      <c r="DSX126" s="273"/>
      <c r="DSY126" s="273"/>
      <c r="DSZ126"/>
      <c r="DTA126" s="110"/>
      <c r="DTB126" s="91"/>
      <c r="DTC126" s="261"/>
      <c r="DTD126" s="261"/>
      <c r="DTE126" s="261"/>
      <c r="DTF126" s="273"/>
      <c r="DTG126" s="273"/>
      <c r="DTH126"/>
      <c r="DTI126" s="110"/>
      <c r="DTJ126" s="91"/>
      <c r="DTK126" s="261"/>
      <c r="DTL126" s="261"/>
      <c r="DTM126" s="261"/>
      <c r="DTN126" s="273"/>
      <c r="DTO126" s="273"/>
      <c r="DTP126"/>
      <c r="DTQ126" s="110"/>
      <c r="DTR126" s="91"/>
      <c r="DTS126" s="261"/>
      <c r="DTT126" s="261"/>
      <c r="DTU126" s="261"/>
      <c r="DTV126" s="273"/>
      <c r="DTW126" s="273"/>
      <c r="DTX126"/>
      <c r="DTY126" s="110"/>
      <c r="DTZ126" s="91"/>
      <c r="DUA126" s="261"/>
      <c r="DUB126" s="261"/>
      <c r="DUC126" s="261"/>
      <c r="DUD126" s="273"/>
      <c r="DUE126" s="273"/>
      <c r="DUF126"/>
      <c r="DUG126" s="110"/>
      <c r="DUH126" s="91"/>
      <c r="DUI126" s="261"/>
      <c r="DUJ126" s="261"/>
      <c r="DUK126" s="261"/>
      <c r="DUL126" s="273"/>
      <c r="DUM126" s="273"/>
      <c r="DUN126"/>
      <c r="DUO126" s="110"/>
      <c r="DUP126" s="91"/>
      <c r="DUQ126" s="261"/>
      <c r="DUR126" s="261"/>
      <c r="DUS126" s="261"/>
      <c r="DUT126" s="273"/>
      <c r="DUU126" s="273"/>
      <c r="DUV126"/>
      <c r="DUW126" s="110"/>
      <c r="DUX126" s="91"/>
      <c r="DUY126" s="261"/>
      <c r="DUZ126" s="261"/>
      <c r="DVA126" s="261"/>
      <c r="DVB126" s="273"/>
      <c r="DVC126" s="273"/>
      <c r="DVD126"/>
      <c r="DVE126" s="110"/>
      <c r="DVF126" s="91"/>
      <c r="DVG126" s="261"/>
      <c r="DVH126" s="261"/>
      <c r="DVI126" s="261"/>
      <c r="DVJ126" s="273"/>
      <c r="DVK126" s="273"/>
      <c r="DVL126"/>
      <c r="DVM126" s="110"/>
      <c r="DVN126" s="91"/>
      <c r="DVO126" s="261"/>
      <c r="DVP126" s="261"/>
      <c r="DVQ126" s="261"/>
      <c r="DVR126" s="273"/>
      <c r="DVS126" s="273"/>
      <c r="DVT126"/>
      <c r="DVU126" s="110"/>
      <c r="DVV126" s="91"/>
      <c r="DVW126" s="261"/>
      <c r="DVX126" s="261"/>
      <c r="DVY126" s="261"/>
      <c r="DVZ126" s="273"/>
      <c r="DWA126" s="273"/>
      <c r="DWB126"/>
      <c r="DWC126" s="110"/>
      <c r="DWD126" s="91"/>
      <c r="DWE126" s="261"/>
      <c r="DWF126" s="261"/>
      <c r="DWG126" s="261"/>
      <c r="DWH126" s="273"/>
      <c r="DWI126" s="273"/>
      <c r="DWJ126"/>
      <c r="DWK126" s="110"/>
      <c r="DWL126" s="91"/>
      <c r="DWM126" s="261"/>
      <c r="DWN126" s="261"/>
      <c r="DWO126" s="261"/>
      <c r="DWP126" s="273"/>
      <c r="DWQ126" s="273"/>
      <c r="DWR126"/>
      <c r="DWS126" s="110"/>
      <c r="DWT126" s="91"/>
      <c r="DWU126" s="261"/>
      <c r="DWV126" s="261"/>
      <c r="DWW126" s="261"/>
      <c r="DWX126" s="273"/>
      <c r="DWY126" s="273"/>
      <c r="DWZ126"/>
      <c r="DXA126" s="110"/>
      <c r="DXB126" s="91"/>
      <c r="DXC126" s="261"/>
      <c r="DXD126" s="261"/>
      <c r="DXE126" s="261"/>
      <c r="DXF126" s="273"/>
      <c r="DXG126" s="273"/>
      <c r="DXH126"/>
      <c r="DXI126" s="110"/>
      <c r="DXJ126" s="91"/>
      <c r="DXK126" s="261"/>
      <c r="DXL126" s="261"/>
      <c r="DXM126" s="261"/>
      <c r="DXN126" s="273"/>
      <c r="DXO126" s="273"/>
      <c r="DXP126"/>
      <c r="DXQ126" s="110"/>
      <c r="DXR126" s="91"/>
      <c r="DXS126" s="261"/>
      <c r="DXT126" s="261"/>
      <c r="DXU126" s="261"/>
      <c r="DXV126" s="273"/>
      <c r="DXW126" s="273"/>
      <c r="DXX126"/>
      <c r="DXY126" s="110"/>
      <c r="DXZ126" s="91"/>
      <c r="DYA126" s="261"/>
      <c r="DYB126" s="261"/>
      <c r="DYC126" s="261"/>
      <c r="DYD126" s="273"/>
      <c r="DYE126" s="273"/>
      <c r="DYF126"/>
      <c r="DYG126" s="110"/>
      <c r="DYH126" s="91"/>
      <c r="DYI126" s="261"/>
      <c r="DYJ126" s="261"/>
      <c r="DYK126" s="261"/>
      <c r="DYL126" s="273"/>
      <c r="DYM126" s="273"/>
      <c r="DYN126"/>
      <c r="DYO126" s="110"/>
      <c r="DYP126" s="91"/>
      <c r="DYQ126" s="261"/>
      <c r="DYR126" s="261"/>
      <c r="DYS126" s="261"/>
      <c r="DYT126" s="273"/>
      <c r="DYU126" s="273"/>
      <c r="DYV126"/>
      <c r="DYW126" s="110"/>
      <c r="DYX126" s="91"/>
      <c r="DYY126" s="261"/>
      <c r="DYZ126" s="261"/>
      <c r="DZA126" s="261"/>
      <c r="DZB126" s="273"/>
      <c r="DZC126" s="273"/>
      <c r="DZD126"/>
      <c r="DZE126" s="110"/>
      <c r="DZF126" s="91"/>
      <c r="DZG126" s="261"/>
      <c r="DZH126" s="261"/>
      <c r="DZI126" s="261"/>
      <c r="DZJ126" s="273"/>
      <c r="DZK126" s="273"/>
      <c r="DZL126"/>
      <c r="DZM126" s="110"/>
      <c r="DZN126" s="91"/>
      <c r="DZO126" s="261"/>
      <c r="DZP126" s="261"/>
      <c r="DZQ126" s="261"/>
      <c r="DZR126" s="273"/>
      <c r="DZS126" s="273"/>
      <c r="DZT126"/>
      <c r="DZU126" s="110"/>
      <c r="DZV126" s="91"/>
      <c r="DZW126" s="261"/>
      <c r="DZX126" s="261"/>
      <c r="DZY126" s="261"/>
      <c r="DZZ126" s="273"/>
      <c r="EAA126" s="273"/>
      <c r="EAB126"/>
      <c r="EAC126" s="110"/>
      <c r="EAD126" s="91"/>
      <c r="EAE126" s="261"/>
      <c r="EAF126" s="261"/>
      <c r="EAG126" s="261"/>
      <c r="EAH126" s="273"/>
      <c r="EAI126" s="273"/>
      <c r="EAJ126"/>
      <c r="EAK126" s="110"/>
      <c r="EAL126" s="91"/>
      <c r="EAM126" s="261"/>
      <c r="EAN126" s="261"/>
      <c r="EAO126" s="261"/>
      <c r="EAP126" s="273"/>
      <c r="EAQ126" s="273"/>
      <c r="EAR126"/>
      <c r="EAS126" s="110"/>
      <c r="EAT126" s="91"/>
      <c r="EAU126" s="261"/>
      <c r="EAV126" s="261"/>
      <c r="EAW126" s="261"/>
      <c r="EAX126" s="273"/>
      <c r="EAY126" s="273"/>
      <c r="EAZ126"/>
      <c r="EBA126" s="110"/>
      <c r="EBB126" s="91"/>
      <c r="EBC126" s="261"/>
      <c r="EBD126" s="261"/>
      <c r="EBE126" s="261"/>
      <c r="EBF126" s="273"/>
      <c r="EBG126" s="273"/>
      <c r="EBH126"/>
      <c r="EBI126" s="110"/>
      <c r="EBJ126" s="91"/>
      <c r="EBK126" s="261"/>
      <c r="EBL126" s="261"/>
      <c r="EBM126" s="261"/>
      <c r="EBN126" s="273"/>
      <c r="EBO126" s="273"/>
      <c r="EBP126"/>
      <c r="EBQ126" s="110"/>
      <c r="EBR126" s="91"/>
      <c r="EBS126" s="261"/>
      <c r="EBT126" s="261"/>
      <c r="EBU126" s="261"/>
      <c r="EBV126" s="273"/>
      <c r="EBW126" s="273"/>
      <c r="EBX126"/>
      <c r="EBY126" s="110"/>
      <c r="EBZ126" s="91"/>
      <c r="ECA126" s="261"/>
      <c r="ECB126" s="261"/>
      <c r="ECC126" s="261"/>
      <c r="ECD126" s="273"/>
      <c r="ECE126" s="273"/>
      <c r="ECF126"/>
      <c r="ECG126" s="110"/>
      <c r="ECH126" s="91"/>
      <c r="ECI126" s="261"/>
      <c r="ECJ126" s="261"/>
      <c r="ECK126" s="261"/>
      <c r="ECL126" s="273"/>
      <c r="ECM126" s="273"/>
      <c r="ECN126"/>
      <c r="ECO126" s="110"/>
      <c r="ECP126" s="91"/>
      <c r="ECQ126" s="261"/>
      <c r="ECR126" s="261"/>
      <c r="ECS126" s="261"/>
      <c r="ECT126" s="273"/>
      <c r="ECU126" s="273"/>
      <c r="ECV126"/>
      <c r="ECW126" s="110"/>
      <c r="ECX126" s="91"/>
      <c r="ECY126" s="261"/>
      <c r="ECZ126" s="261"/>
      <c r="EDA126" s="261"/>
      <c r="EDB126" s="273"/>
      <c r="EDC126" s="273"/>
      <c r="EDD126"/>
      <c r="EDE126" s="110"/>
      <c r="EDF126" s="91"/>
      <c r="EDG126" s="261"/>
      <c r="EDH126" s="261"/>
      <c r="EDI126" s="261"/>
      <c r="EDJ126" s="273"/>
      <c r="EDK126" s="273"/>
      <c r="EDL126"/>
      <c r="EDM126" s="110"/>
      <c r="EDN126" s="91"/>
      <c r="EDO126" s="261"/>
      <c r="EDP126" s="261"/>
      <c r="EDQ126" s="261"/>
      <c r="EDR126" s="273"/>
      <c r="EDS126" s="273"/>
      <c r="EDT126"/>
      <c r="EDU126" s="110"/>
      <c r="EDV126" s="91"/>
      <c r="EDW126" s="261"/>
      <c r="EDX126" s="261"/>
      <c r="EDY126" s="261"/>
      <c r="EDZ126" s="273"/>
      <c r="EEA126" s="273"/>
      <c r="EEB126"/>
      <c r="EEC126" s="110"/>
      <c r="EED126" s="91"/>
      <c r="EEE126" s="261"/>
      <c r="EEF126" s="261"/>
      <c r="EEG126" s="261"/>
      <c r="EEH126" s="273"/>
      <c r="EEI126" s="273"/>
      <c r="EEJ126"/>
      <c r="EEK126" s="110"/>
      <c r="EEL126" s="91"/>
      <c r="EEM126" s="261"/>
      <c r="EEN126" s="261"/>
      <c r="EEO126" s="261"/>
      <c r="EEP126" s="273"/>
      <c r="EEQ126" s="273"/>
      <c r="EER126"/>
      <c r="EES126" s="110"/>
      <c r="EET126" s="91"/>
      <c r="EEU126" s="261"/>
      <c r="EEV126" s="261"/>
      <c r="EEW126" s="261"/>
      <c r="EEX126" s="273"/>
      <c r="EEY126" s="273"/>
      <c r="EEZ126"/>
      <c r="EFA126" s="110"/>
      <c r="EFB126" s="91"/>
      <c r="EFC126" s="261"/>
      <c r="EFD126" s="261"/>
      <c r="EFE126" s="261"/>
      <c r="EFF126" s="273"/>
      <c r="EFG126" s="273"/>
      <c r="EFH126"/>
      <c r="EFI126" s="110"/>
      <c r="EFJ126" s="91"/>
      <c r="EFK126" s="261"/>
      <c r="EFL126" s="261"/>
      <c r="EFM126" s="261"/>
      <c r="EFN126" s="273"/>
      <c r="EFO126" s="273"/>
      <c r="EFP126"/>
      <c r="EFQ126" s="110"/>
      <c r="EFR126" s="91"/>
      <c r="EFS126" s="261"/>
      <c r="EFT126" s="261"/>
      <c r="EFU126" s="261"/>
      <c r="EFV126" s="273"/>
      <c r="EFW126" s="273"/>
      <c r="EFX126"/>
      <c r="EFY126" s="110"/>
      <c r="EFZ126" s="91"/>
      <c r="EGA126" s="261"/>
      <c r="EGB126" s="261"/>
      <c r="EGC126" s="261"/>
      <c r="EGD126" s="273"/>
      <c r="EGE126" s="273"/>
      <c r="EGF126"/>
      <c r="EGG126" s="110"/>
      <c r="EGH126" s="91"/>
      <c r="EGI126" s="261"/>
      <c r="EGJ126" s="261"/>
      <c r="EGK126" s="261"/>
      <c r="EGL126" s="273"/>
      <c r="EGM126" s="273"/>
      <c r="EGN126"/>
      <c r="EGO126" s="110"/>
      <c r="EGP126" s="91"/>
      <c r="EGQ126" s="261"/>
      <c r="EGR126" s="261"/>
      <c r="EGS126" s="261"/>
      <c r="EGT126" s="273"/>
      <c r="EGU126" s="273"/>
      <c r="EGV126"/>
      <c r="EGW126" s="110"/>
      <c r="EGX126" s="91"/>
      <c r="EGY126" s="261"/>
      <c r="EGZ126" s="261"/>
      <c r="EHA126" s="261"/>
      <c r="EHB126" s="273"/>
      <c r="EHC126" s="273"/>
      <c r="EHD126"/>
      <c r="EHE126" s="110"/>
      <c r="EHF126" s="91"/>
      <c r="EHG126" s="261"/>
      <c r="EHH126" s="261"/>
      <c r="EHI126" s="261"/>
      <c r="EHJ126" s="273"/>
      <c r="EHK126" s="273"/>
      <c r="EHL126"/>
      <c r="EHM126" s="110"/>
      <c r="EHN126" s="91"/>
      <c r="EHO126" s="261"/>
      <c r="EHP126" s="261"/>
      <c r="EHQ126" s="261"/>
      <c r="EHR126" s="273"/>
      <c r="EHS126" s="273"/>
      <c r="EHT126"/>
      <c r="EHU126" s="110"/>
      <c r="EHV126" s="91"/>
      <c r="EHW126" s="261"/>
      <c r="EHX126" s="261"/>
      <c r="EHY126" s="261"/>
      <c r="EHZ126" s="273"/>
      <c r="EIA126" s="273"/>
      <c r="EIB126"/>
      <c r="EIC126" s="110"/>
      <c r="EID126" s="91"/>
      <c r="EIE126" s="261"/>
      <c r="EIF126" s="261"/>
      <c r="EIG126" s="261"/>
      <c r="EIH126" s="273"/>
      <c r="EII126" s="273"/>
      <c r="EIJ126"/>
      <c r="EIK126" s="110"/>
      <c r="EIL126" s="91"/>
      <c r="EIM126" s="261"/>
      <c r="EIN126" s="261"/>
      <c r="EIO126" s="261"/>
      <c r="EIP126" s="273"/>
      <c r="EIQ126" s="273"/>
      <c r="EIR126"/>
      <c r="EIS126" s="110"/>
      <c r="EIT126" s="91"/>
      <c r="EIU126" s="261"/>
      <c r="EIV126" s="261"/>
      <c r="EIW126" s="261"/>
      <c r="EIX126" s="273"/>
      <c r="EIY126" s="273"/>
      <c r="EIZ126"/>
      <c r="EJA126" s="110"/>
      <c r="EJB126" s="91"/>
      <c r="EJC126" s="261"/>
      <c r="EJD126" s="261"/>
      <c r="EJE126" s="261"/>
      <c r="EJF126" s="273"/>
      <c r="EJG126" s="273"/>
      <c r="EJH126"/>
      <c r="EJI126" s="110"/>
      <c r="EJJ126" s="91"/>
      <c r="EJK126" s="261"/>
      <c r="EJL126" s="261"/>
      <c r="EJM126" s="261"/>
      <c r="EJN126" s="273"/>
      <c r="EJO126" s="273"/>
      <c r="EJP126"/>
      <c r="EJQ126" s="110"/>
      <c r="EJR126" s="91"/>
      <c r="EJS126" s="261"/>
      <c r="EJT126" s="261"/>
      <c r="EJU126" s="261"/>
      <c r="EJV126" s="273"/>
      <c r="EJW126" s="273"/>
      <c r="EJX126"/>
      <c r="EJY126" s="110"/>
      <c r="EJZ126" s="91"/>
      <c r="EKA126" s="261"/>
      <c r="EKB126" s="261"/>
      <c r="EKC126" s="261"/>
      <c r="EKD126" s="273"/>
      <c r="EKE126" s="273"/>
      <c r="EKF126"/>
      <c r="EKG126" s="110"/>
      <c r="EKH126" s="91"/>
      <c r="EKI126" s="261"/>
      <c r="EKJ126" s="261"/>
      <c r="EKK126" s="261"/>
      <c r="EKL126" s="273"/>
      <c r="EKM126" s="273"/>
      <c r="EKN126"/>
      <c r="EKO126" s="110"/>
      <c r="EKP126" s="91"/>
      <c r="EKQ126" s="261"/>
      <c r="EKR126" s="261"/>
      <c r="EKS126" s="261"/>
      <c r="EKT126" s="273"/>
      <c r="EKU126" s="273"/>
      <c r="EKV126"/>
      <c r="EKW126" s="110"/>
      <c r="EKX126" s="91"/>
      <c r="EKY126" s="261"/>
      <c r="EKZ126" s="261"/>
      <c r="ELA126" s="261"/>
      <c r="ELB126" s="273"/>
      <c r="ELC126" s="273"/>
      <c r="ELD126"/>
      <c r="ELE126" s="110"/>
      <c r="ELF126" s="91"/>
      <c r="ELG126" s="261"/>
      <c r="ELH126" s="261"/>
      <c r="ELI126" s="261"/>
      <c r="ELJ126" s="273"/>
      <c r="ELK126" s="273"/>
      <c r="ELL126"/>
      <c r="ELM126" s="110"/>
      <c r="ELN126" s="91"/>
      <c r="ELO126" s="261"/>
      <c r="ELP126" s="261"/>
      <c r="ELQ126" s="261"/>
      <c r="ELR126" s="273"/>
      <c r="ELS126" s="273"/>
      <c r="ELT126"/>
      <c r="ELU126" s="110"/>
      <c r="ELV126" s="91"/>
      <c r="ELW126" s="261"/>
      <c r="ELX126" s="261"/>
      <c r="ELY126" s="261"/>
      <c r="ELZ126" s="273"/>
      <c r="EMA126" s="273"/>
      <c r="EMB126"/>
      <c r="EMC126" s="110"/>
      <c r="EMD126" s="91"/>
      <c r="EME126" s="261"/>
      <c r="EMF126" s="261"/>
      <c r="EMG126" s="261"/>
      <c r="EMH126" s="273"/>
      <c r="EMI126" s="273"/>
      <c r="EMJ126"/>
      <c r="EMK126" s="110"/>
      <c r="EML126" s="91"/>
      <c r="EMM126" s="261"/>
      <c r="EMN126" s="261"/>
      <c r="EMO126" s="261"/>
      <c r="EMP126" s="273"/>
      <c r="EMQ126" s="273"/>
      <c r="EMR126"/>
      <c r="EMS126" s="110"/>
      <c r="EMT126" s="91"/>
      <c r="EMU126" s="261"/>
      <c r="EMV126" s="261"/>
      <c r="EMW126" s="261"/>
      <c r="EMX126" s="273"/>
      <c r="EMY126" s="273"/>
      <c r="EMZ126"/>
      <c r="ENA126" s="110"/>
      <c r="ENB126" s="91"/>
      <c r="ENC126" s="261"/>
      <c r="END126" s="261"/>
      <c r="ENE126" s="261"/>
      <c r="ENF126" s="273"/>
      <c r="ENG126" s="273"/>
      <c r="ENH126"/>
      <c r="ENI126" s="110"/>
      <c r="ENJ126" s="91"/>
      <c r="ENK126" s="261"/>
      <c r="ENL126" s="261"/>
      <c r="ENM126" s="261"/>
      <c r="ENN126" s="273"/>
      <c r="ENO126" s="273"/>
      <c r="ENP126"/>
      <c r="ENQ126" s="110"/>
      <c r="ENR126" s="91"/>
      <c r="ENS126" s="261"/>
      <c r="ENT126" s="261"/>
      <c r="ENU126" s="261"/>
      <c r="ENV126" s="273"/>
      <c r="ENW126" s="273"/>
      <c r="ENX126"/>
      <c r="ENY126" s="110"/>
      <c r="ENZ126" s="91"/>
      <c r="EOA126" s="261"/>
      <c r="EOB126" s="261"/>
      <c r="EOC126" s="261"/>
      <c r="EOD126" s="273"/>
      <c r="EOE126" s="273"/>
      <c r="EOF126"/>
      <c r="EOG126" s="110"/>
      <c r="EOH126" s="91"/>
      <c r="EOI126" s="261"/>
      <c r="EOJ126" s="261"/>
      <c r="EOK126" s="261"/>
      <c r="EOL126" s="273"/>
      <c r="EOM126" s="273"/>
      <c r="EON126"/>
      <c r="EOO126" s="110"/>
      <c r="EOP126" s="91"/>
      <c r="EOQ126" s="261"/>
      <c r="EOR126" s="261"/>
      <c r="EOS126" s="261"/>
      <c r="EOT126" s="273"/>
      <c r="EOU126" s="273"/>
      <c r="EOV126"/>
      <c r="EOW126" s="110"/>
      <c r="EOX126" s="91"/>
      <c r="EOY126" s="261"/>
      <c r="EOZ126" s="261"/>
      <c r="EPA126" s="261"/>
      <c r="EPB126" s="273"/>
      <c r="EPC126" s="273"/>
      <c r="EPD126"/>
      <c r="EPE126" s="110"/>
      <c r="EPF126" s="91"/>
      <c r="EPG126" s="261"/>
      <c r="EPH126" s="261"/>
      <c r="EPI126" s="261"/>
      <c r="EPJ126" s="273"/>
      <c r="EPK126" s="273"/>
      <c r="EPL126"/>
      <c r="EPM126" s="110"/>
      <c r="EPN126" s="91"/>
      <c r="EPO126" s="261"/>
      <c r="EPP126" s="261"/>
      <c r="EPQ126" s="261"/>
      <c r="EPR126" s="273"/>
      <c r="EPS126" s="273"/>
      <c r="EPT126"/>
      <c r="EPU126" s="110"/>
      <c r="EPV126" s="91"/>
      <c r="EPW126" s="261"/>
      <c r="EPX126" s="261"/>
      <c r="EPY126" s="261"/>
      <c r="EPZ126" s="273"/>
      <c r="EQA126" s="273"/>
      <c r="EQB126"/>
      <c r="EQC126" s="110"/>
      <c r="EQD126" s="91"/>
      <c r="EQE126" s="261"/>
      <c r="EQF126" s="261"/>
      <c r="EQG126" s="261"/>
      <c r="EQH126" s="273"/>
      <c r="EQI126" s="273"/>
      <c r="EQJ126"/>
      <c r="EQK126" s="110"/>
      <c r="EQL126" s="91"/>
      <c r="EQM126" s="261"/>
      <c r="EQN126" s="261"/>
      <c r="EQO126" s="261"/>
      <c r="EQP126" s="273"/>
      <c r="EQQ126" s="273"/>
      <c r="EQR126"/>
      <c r="EQS126" s="110"/>
      <c r="EQT126" s="91"/>
      <c r="EQU126" s="261"/>
      <c r="EQV126" s="261"/>
      <c r="EQW126" s="261"/>
      <c r="EQX126" s="273"/>
      <c r="EQY126" s="273"/>
      <c r="EQZ126"/>
      <c r="ERA126" s="110"/>
      <c r="ERB126" s="91"/>
      <c r="ERC126" s="261"/>
      <c r="ERD126" s="261"/>
      <c r="ERE126" s="261"/>
      <c r="ERF126" s="273"/>
      <c r="ERG126" s="273"/>
      <c r="ERH126"/>
      <c r="ERI126" s="110"/>
      <c r="ERJ126" s="91"/>
      <c r="ERK126" s="261"/>
      <c r="ERL126" s="261"/>
      <c r="ERM126" s="261"/>
      <c r="ERN126" s="273"/>
      <c r="ERO126" s="273"/>
      <c r="ERP126"/>
      <c r="ERQ126" s="110"/>
      <c r="ERR126" s="91"/>
      <c r="ERS126" s="261"/>
      <c r="ERT126" s="261"/>
      <c r="ERU126" s="261"/>
      <c r="ERV126" s="273"/>
      <c r="ERW126" s="273"/>
      <c r="ERX126"/>
      <c r="ERY126" s="110"/>
      <c r="ERZ126" s="91"/>
      <c r="ESA126" s="261"/>
      <c r="ESB126" s="261"/>
      <c r="ESC126" s="261"/>
      <c r="ESD126" s="273"/>
      <c r="ESE126" s="273"/>
      <c r="ESF126"/>
      <c r="ESG126" s="110"/>
      <c r="ESH126" s="91"/>
      <c r="ESI126" s="261"/>
      <c r="ESJ126" s="261"/>
      <c r="ESK126" s="261"/>
      <c r="ESL126" s="273"/>
      <c r="ESM126" s="273"/>
      <c r="ESN126"/>
      <c r="ESO126" s="110"/>
      <c r="ESP126" s="91"/>
      <c r="ESQ126" s="261"/>
      <c r="ESR126" s="261"/>
      <c r="ESS126" s="261"/>
      <c r="EST126" s="273"/>
      <c r="ESU126" s="273"/>
      <c r="ESV126"/>
      <c r="ESW126" s="110"/>
      <c r="ESX126" s="91"/>
      <c r="ESY126" s="261"/>
      <c r="ESZ126" s="261"/>
      <c r="ETA126" s="261"/>
      <c r="ETB126" s="273"/>
      <c r="ETC126" s="273"/>
      <c r="ETD126"/>
      <c r="ETE126" s="110"/>
      <c r="ETF126" s="91"/>
      <c r="ETG126" s="261"/>
      <c r="ETH126" s="261"/>
      <c r="ETI126" s="261"/>
      <c r="ETJ126" s="273"/>
      <c r="ETK126" s="273"/>
      <c r="ETL126"/>
      <c r="ETM126" s="110"/>
      <c r="ETN126" s="91"/>
      <c r="ETO126" s="261"/>
      <c r="ETP126" s="261"/>
      <c r="ETQ126" s="261"/>
      <c r="ETR126" s="273"/>
      <c r="ETS126" s="273"/>
      <c r="ETT126"/>
      <c r="ETU126" s="110"/>
      <c r="ETV126" s="91"/>
      <c r="ETW126" s="261"/>
      <c r="ETX126" s="261"/>
      <c r="ETY126" s="261"/>
      <c r="ETZ126" s="273"/>
      <c r="EUA126" s="273"/>
      <c r="EUB126"/>
      <c r="EUC126" s="110"/>
      <c r="EUD126" s="91"/>
      <c r="EUE126" s="261"/>
      <c r="EUF126" s="261"/>
      <c r="EUG126" s="261"/>
      <c r="EUH126" s="273"/>
      <c r="EUI126" s="273"/>
      <c r="EUJ126"/>
      <c r="EUK126" s="110"/>
      <c r="EUL126" s="91"/>
      <c r="EUM126" s="261"/>
      <c r="EUN126" s="261"/>
      <c r="EUO126" s="261"/>
      <c r="EUP126" s="273"/>
      <c r="EUQ126" s="273"/>
      <c r="EUR126"/>
      <c r="EUS126" s="110"/>
      <c r="EUT126" s="91"/>
      <c r="EUU126" s="261"/>
      <c r="EUV126" s="261"/>
      <c r="EUW126" s="261"/>
      <c r="EUX126" s="273"/>
      <c r="EUY126" s="273"/>
      <c r="EUZ126"/>
      <c r="EVA126" s="110"/>
      <c r="EVB126" s="91"/>
      <c r="EVC126" s="261"/>
      <c r="EVD126" s="261"/>
      <c r="EVE126" s="261"/>
      <c r="EVF126" s="273"/>
      <c r="EVG126" s="273"/>
      <c r="EVH126"/>
      <c r="EVI126" s="110"/>
      <c r="EVJ126" s="91"/>
      <c r="EVK126" s="261"/>
      <c r="EVL126" s="261"/>
      <c r="EVM126" s="261"/>
      <c r="EVN126" s="273"/>
      <c r="EVO126" s="273"/>
      <c r="EVP126"/>
      <c r="EVQ126" s="110"/>
      <c r="EVR126" s="91"/>
      <c r="EVS126" s="261"/>
      <c r="EVT126" s="261"/>
      <c r="EVU126" s="261"/>
      <c r="EVV126" s="273"/>
      <c r="EVW126" s="273"/>
      <c r="EVX126"/>
      <c r="EVY126" s="110"/>
      <c r="EVZ126" s="91"/>
      <c r="EWA126" s="261"/>
      <c r="EWB126" s="261"/>
      <c r="EWC126" s="261"/>
      <c r="EWD126" s="273"/>
      <c r="EWE126" s="273"/>
      <c r="EWF126"/>
      <c r="EWG126" s="110"/>
      <c r="EWH126" s="91"/>
      <c r="EWI126" s="261"/>
      <c r="EWJ126" s="261"/>
      <c r="EWK126" s="261"/>
      <c r="EWL126" s="273"/>
      <c r="EWM126" s="273"/>
      <c r="EWN126"/>
      <c r="EWO126" s="110"/>
      <c r="EWP126" s="91"/>
      <c r="EWQ126" s="261"/>
      <c r="EWR126" s="261"/>
      <c r="EWS126" s="261"/>
      <c r="EWT126" s="273"/>
      <c r="EWU126" s="273"/>
      <c r="EWV126"/>
      <c r="EWW126" s="110"/>
      <c r="EWX126" s="91"/>
      <c r="EWY126" s="261"/>
      <c r="EWZ126" s="261"/>
      <c r="EXA126" s="261"/>
      <c r="EXB126" s="273"/>
      <c r="EXC126" s="273"/>
      <c r="EXD126"/>
      <c r="EXE126" s="110"/>
      <c r="EXF126" s="91"/>
      <c r="EXG126" s="261"/>
      <c r="EXH126" s="261"/>
      <c r="EXI126" s="261"/>
      <c r="EXJ126" s="273"/>
      <c r="EXK126" s="273"/>
      <c r="EXL126"/>
      <c r="EXM126" s="110"/>
      <c r="EXN126" s="91"/>
      <c r="EXO126" s="261"/>
      <c r="EXP126" s="261"/>
      <c r="EXQ126" s="261"/>
      <c r="EXR126" s="273"/>
      <c r="EXS126" s="273"/>
      <c r="EXT126"/>
      <c r="EXU126" s="110"/>
      <c r="EXV126" s="91"/>
      <c r="EXW126" s="261"/>
      <c r="EXX126" s="261"/>
      <c r="EXY126" s="261"/>
      <c r="EXZ126" s="273"/>
      <c r="EYA126" s="273"/>
      <c r="EYB126"/>
      <c r="EYC126" s="110"/>
      <c r="EYD126" s="91"/>
      <c r="EYE126" s="261"/>
      <c r="EYF126" s="261"/>
      <c r="EYG126" s="261"/>
      <c r="EYH126" s="273"/>
      <c r="EYI126" s="273"/>
      <c r="EYJ126"/>
      <c r="EYK126" s="110"/>
      <c r="EYL126" s="91"/>
      <c r="EYM126" s="261"/>
      <c r="EYN126" s="261"/>
      <c r="EYO126" s="261"/>
      <c r="EYP126" s="273"/>
      <c r="EYQ126" s="273"/>
      <c r="EYR126"/>
      <c r="EYS126" s="110"/>
      <c r="EYT126" s="91"/>
      <c r="EYU126" s="261"/>
      <c r="EYV126" s="261"/>
      <c r="EYW126" s="261"/>
      <c r="EYX126" s="273"/>
      <c r="EYY126" s="273"/>
      <c r="EYZ126"/>
      <c r="EZA126" s="110"/>
      <c r="EZB126" s="91"/>
      <c r="EZC126" s="261"/>
      <c r="EZD126" s="261"/>
      <c r="EZE126" s="261"/>
      <c r="EZF126" s="273"/>
      <c r="EZG126" s="273"/>
      <c r="EZH126"/>
      <c r="EZI126" s="110"/>
      <c r="EZJ126" s="91"/>
      <c r="EZK126" s="261"/>
      <c r="EZL126" s="261"/>
      <c r="EZM126" s="261"/>
      <c r="EZN126" s="273"/>
      <c r="EZO126" s="273"/>
      <c r="EZP126"/>
      <c r="EZQ126" s="110"/>
      <c r="EZR126" s="91"/>
      <c r="EZS126" s="261"/>
      <c r="EZT126" s="261"/>
      <c r="EZU126" s="261"/>
      <c r="EZV126" s="273"/>
      <c r="EZW126" s="273"/>
      <c r="EZX126"/>
      <c r="EZY126" s="110"/>
      <c r="EZZ126" s="91"/>
      <c r="FAA126" s="261"/>
      <c r="FAB126" s="261"/>
      <c r="FAC126" s="261"/>
      <c r="FAD126" s="273"/>
      <c r="FAE126" s="273"/>
      <c r="FAF126"/>
      <c r="FAG126" s="110"/>
      <c r="FAH126" s="91"/>
      <c r="FAI126" s="261"/>
      <c r="FAJ126" s="261"/>
      <c r="FAK126" s="261"/>
      <c r="FAL126" s="273"/>
      <c r="FAM126" s="273"/>
      <c r="FAN126"/>
      <c r="FAO126" s="110"/>
      <c r="FAP126" s="91"/>
      <c r="FAQ126" s="261"/>
      <c r="FAR126" s="261"/>
      <c r="FAS126" s="261"/>
      <c r="FAT126" s="273"/>
      <c r="FAU126" s="273"/>
      <c r="FAV126"/>
      <c r="FAW126" s="110"/>
      <c r="FAX126" s="91"/>
      <c r="FAY126" s="261"/>
      <c r="FAZ126" s="261"/>
      <c r="FBA126" s="261"/>
      <c r="FBB126" s="273"/>
      <c r="FBC126" s="273"/>
      <c r="FBD126"/>
      <c r="FBE126" s="110"/>
      <c r="FBF126" s="91"/>
      <c r="FBG126" s="261"/>
      <c r="FBH126" s="261"/>
      <c r="FBI126" s="261"/>
      <c r="FBJ126" s="273"/>
      <c r="FBK126" s="273"/>
      <c r="FBL126"/>
      <c r="FBM126" s="110"/>
      <c r="FBN126" s="91"/>
      <c r="FBO126" s="261"/>
      <c r="FBP126" s="261"/>
      <c r="FBQ126" s="261"/>
      <c r="FBR126" s="273"/>
      <c r="FBS126" s="273"/>
      <c r="FBT126"/>
      <c r="FBU126" s="110"/>
      <c r="FBV126" s="91"/>
      <c r="FBW126" s="261"/>
      <c r="FBX126" s="261"/>
      <c r="FBY126" s="261"/>
      <c r="FBZ126" s="273"/>
      <c r="FCA126" s="273"/>
      <c r="FCB126"/>
      <c r="FCC126" s="110"/>
      <c r="FCD126" s="91"/>
      <c r="FCE126" s="261"/>
      <c r="FCF126" s="261"/>
      <c r="FCG126" s="261"/>
      <c r="FCH126" s="273"/>
      <c r="FCI126" s="273"/>
      <c r="FCJ126"/>
      <c r="FCK126" s="110"/>
      <c r="FCL126" s="91"/>
      <c r="FCM126" s="261"/>
      <c r="FCN126" s="261"/>
      <c r="FCO126" s="261"/>
      <c r="FCP126" s="273"/>
      <c r="FCQ126" s="273"/>
      <c r="FCR126"/>
      <c r="FCS126" s="110"/>
      <c r="FCT126" s="91"/>
      <c r="FCU126" s="261"/>
      <c r="FCV126" s="261"/>
      <c r="FCW126" s="261"/>
      <c r="FCX126" s="273"/>
      <c r="FCY126" s="273"/>
      <c r="FCZ126"/>
      <c r="FDA126" s="110"/>
      <c r="FDB126" s="91"/>
      <c r="FDC126" s="261"/>
      <c r="FDD126" s="261"/>
      <c r="FDE126" s="261"/>
      <c r="FDF126" s="273"/>
      <c r="FDG126" s="273"/>
      <c r="FDH126"/>
      <c r="FDI126" s="110"/>
      <c r="FDJ126" s="91"/>
      <c r="FDK126" s="261"/>
      <c r="FDL126" s="261"/>
      <c r="FDM126" s="261"/>
      <c r="FDN126" s="273"/>
      <c r="FDO126" s="273"/>
      <c r="FDP126"/>
      <c r="FDQ126" s="110"/>
      <c r="FDR126" s="91"/>
      <c r="FDS126" s="261"/>
      <c r="FDT126" s="261"/>
      <c r="FDU126" s="261"/>
      <c r="FDV126" s="273"/>
      <c r="FDW126" s="273"/>
      <c r="FDX126"/>
      <c r="FDY126" s="110"/>
      <c r="FDZ126" s="91"/>
      <c r="FEA126" s="261"/>
      <c r="FEB126" s="261"/>
      <c r="FEC126" s="261"/>
      <c r="FED126" s="273"/>
      <c r="FEE126" s="273"/>
      <c r="FEF126"/>
      <c r="FEG126" s="110"/>
      <c r="FEH126" s="91"/>
      <c r="FEI126" s="261"/>
      <c r="FEJ126" s="261"/>
      <c r="FEK126" s="261"/>
      <c r="FEL126" s="273"/>
      <c r="FEM126" s="273"/>
      <c r="FEN126"/>
      <c r="FEO126" s="110"/>
      <c r="FEP126" s="91"/>
      <c r="FEQ126" s="261"/>
      <c r="FER126" s="261"/>
      <c r="FES126" s="261"/>
      <c r="FET126" s="273"/>
      <c r="FEU126" s="273"/>
      <c r="FEV126"/>
      <c r="FEW126" s="110"/>
      <c r="FEX126" s="91"/>
      <c r="FEY126" s="261"/>
      <c r="FEZ126" s="261"/>
      <c r="FFA126" s="261"/>
      <c r="FFB126" s="273"/>
      <c r="FFC126" s="273"/>
      <c r="FFD126"/>
      <c r="FFE126" s="110"/>
      <c r="FFF126" s="91"/>
      <c r="FFG126" s="261"/>
      <c r="FFH126" s="261"/>
      <c r="FFI126" s="261"/>
      <c r="FFJ126" s="273"/>
      <c r="FFK126" s="273"/>
      <c r="FFL126"/>
      <c r="FFM126" s="110"/>
      <c r="FFN126" s="91"/>
      <c r="FFO126" s="261"/>
      <c r="FFP126" s="261"/>
      <c r="FFQ126" s="261"/>
      <c r="FFR126" s="273"/>
      <c r="FFS126" s="273"/>
      <c r="FFT126"/>
      <c r="FFU126" s="110"/>
      <c r="FFV126" s="91"/>
      <c r="FFW126" s="261"/>
      <c r="FFX126" s="261"/>
      <c r="FFY126" s="261"/>
      <c r="FFZ126" s="273"/>
      <c r="FGA126" s="273"/>
      <c r="FGB126"/>
      <c r="FGC126" s="110"/>
      <c r="FGD126" s="91"/>
      <c r="FGE126" s="261"/>
      <c r="FGF126" s="261"/>
      <c r="FGG126" s="261"/>
      <c r="FGH126" s="273"/>
      <c r="FGI126" s="273"/>
      <c r="FGJ126"/>
      <c r="FGK126" s="110"/>
      <c r="FGL126" s="91"/>
      <c r="FGM126" s="261"/>
      <c r="FGN126" s="261"/>
      <c r="FGO126" s="261"/>
      <c r="FGP126" s="273"/>
      <c r="FGQ126" s="273"/>
      <c r="FGR126"/>
      <c r="FGS126" s="110"/>
      <c r="FGT126" s="91"/>
      <c r="FGU126" s="261"/>
      <c r="FGV126" s="261"/>
      <c r="FGW126" s="261"/>
      <c r="FGX126" s="273"/>
      <c r="FGY126" s="273"/>
      <c r="FGZ126"/>
      <c r="FHA126" s="110"/>
      <c r="FHB126" s="91"/>
      <c r="FHC126" s="261"/>
      <c r="FHD126" s="261"/>
      <c r="FHE126" s="261"/>
      <c r="FHF126" s="273"/>
      <c r="FHG126" s="273"/>
      <c r="FHH126"/>
      <c r="FHI126" s="110"/>
      <c r="FHJ126" s="91"/>
      <c r="FHK126" s="261"/>
      <c r="FHL126" s="261"/>
      <c r="FHM126" s="261"/>
      <c r="FHN126" s="273"/>
      <c r="FHO126" s="273"/>
      <c r="FHP126"/>
      <c r="FHQ126" s="110"/>
      <c r="FHR126" s="91"/>
      <c r="FHS126" s="261"/>
      <c r="FHT126" s="261"/>
      <c r="FHU126" s="261"/>
      <c r="FHV126" s="273"/>
      <c r="FHW126" s="273"/>
      <c r="FHX126"/>
      <c r="FHY126" s="110"/>
      <c r="FHZ126" s="91"/>
      <c r="FIA126" s="261"/>
      <c r="FIB126" s="261"/>
      <c r="FIC126" s="261"/>
      <c r="FID126" s="273"/>
      <c r="FIE126" s="273"/>
      <c r="FIF126"/>
      <c r="FIG126" s="110"/>
      <c r="FIH126" s="91"/>
      <c r="FII126" s="261"/>
      <c r="FIJ126" s="261"/>
      <c r="FIK126" s="261"/>
      <c r="FIL126" s="273"/>
      <c r="FIM126" s="273"/>
      <c r="FIN126"/>
      <c r="FIO126" s="110"/>
      <c r="FIP126" s="91"/>
      <c r="FIQ126" s="261"/>
      <c r="FIR126" s="261"/>
      <c r="FIS126" s="261"/>
      <c r="FIT126" s="273"/>
      <c r="FIU126" s="273"/>
      <c r="FIV126"/>
      <c r="FIW126" s="110"/>
      <c r="FIX126" s="91"/>
      <c r="FIY126" s="261"/>
      <c r="FIZ126" s="261"/>
      <c r="FJA126" s="261"/>
      <c r="FJB126" s="273"/>
      <c r="FJC126" s="273"/>
      <c r="FJD126"/>
      <c r="FJE126" s="110"/>
      <c r="FJF126" s="91"/>
      <c r="FJG126" s="261"/>
      <c r="FJH126" s="261"/>
      <c r="FJI126" s="261"/>
      <c r="FJJ126" s="273"/>
      <c r="FJK126" s="273"/>
      <c r="FJL126"/>
      <c r="FJM126" s="110"/>
      <c r="FJN126" s="91"/>
      <c r="FJO126" s="261"/>
      <c r="FJP126" s="261"/>
      <c r="FJQ126" s="261"/>
      <c r="FJR126" s="273"/>
      <c r="FJS126" s="273"/>
      <c r="FJT126"/>
      <c r="FJU126" s="110"/>
      <c r="FJV126" s="91"/>
      <c r="FJW126" s="261"/>
      <c r="FJX126" s="261"/>
      <c r="FJY126" s="261"/>
      <c r="FJZ126" s="273"/>
      <c r="FKA126" s="273"/>
      <c r="FKB126"/>
      <c r="FKC126" s="110"/>
      <c r="FKD126" s="91"/>
      <c r="FKE126" s="261"/>
      <c r="FKF126" s="261"/>
      <c r="FKG126" s="261"/>
      <c r="FKH126" s="273"/>
      <c r="FKI126" s="273"/>
      <c r="FKJ126"/>
      <c r="FKK126" s="110"/>
      <c r="FKL126" s="91"/>
      <c r="FKM126" s="261"/>
      <c r="FKN126" s="261"/>
      <c r="FKO126" s="261"/>
      <c r="FKP126" s="273"/>
      <c r="FKQ126" s="273"/>
      <c r="FKR126"/>
      <c r="FKS126" s="110"/>
      <c r="FKT126" s="91"/>
      <c r="FKU126" s="261"/>
      <c r="FKV126" s="261"/>
      <c r="FKW126" s="261"/>
      <c r="FKX126" s="273"/>
      <c r="FKY126" s="273"/>
      <c r="FKZ126"/>
      <c r="FLA126" s="110"/>
      <c r="FLB126" s="91"/>
      <c r="FLC126" s="261"/>
      <c r="FLD126" s="261"/>
      <c r="FLE126" s="261"/>
      <c r="FLF126" s="273"/>
      <c r="FLG126" s="273"/>
      <c r="FLH126"/>
      <c r="FLI126" s="110"/>
      <c r="FLJ126" s="91"/>
      <c r="FLK126" s="261"/>
      <c r="FLL126" s="261"/>
      <c r="FLM126" s="261"/>
      <c r="FLN126" s="273"/>
      <c r="FLO126" s="273"/>
      <c r="FLP126"/>
      <c r="FLQ126" s="110"/>
      <c r="FLR126" s="91"/>
      <c r="FLS126" s="261"/>
      <c r="FLT126" s="261"/>
      <c r="FLU126" s="261"/>
      <c r="FLV126" s="273"/>
      <c r="FLW126" s="273"/>
      <c r="FLX126"/>
      <c r="FLY126" s="110"/>
      <c r="FLZ126" s="91"/>
      <c r="FMA126" s="261"/>
      <c r="FMB126" s="261"/>
      <c r="FMC126" s="261"/>
      <c r="FMD126" s="273"/>
      <c r="FME126" s="273"/>
      <c r="FMF126"/>
      <c r="FMG126" s="110"/>
      <c r="FMH126" s="91"/>
      <c r="FMI126" s="261"/>
      <c r="FMJ126" s="261"/>
      <c r="FMK126" s="261"/>
      <c r="FML126" s="273"/>
      <c r="FMM126" s="273"/>
      <c r="FMN126"/>
      <c r="FMO126" s="110"/>
      <c r="FMP126" s="91"/>
      <c r="FMQ126" s="261"/>
      <c r="FMR126" s="261"/>
      <c r="FMS126" s="261"/>
      <c r="FMT126" s="273"/>
      <c r="FMU126" s="273"/>
      <c r="FMV126"/>
      <c r="FMW126" s="110"/>
      <c r="FMX126" s="91"/>
      <c r="FMY126" s="261"/>
      <c r="FMZ126" s="261"/>
      <c r="FNA126" s="261"/>
      <c r="FNB126" s="273"/>
      <c r="FNC126" s="273"/>
      <c r="FND126"/>
      <c r="FNE126" s="110"/>
      <c r="FNF126" s="91"/>
      <c r="FNG126" s="261"/>
      <c r="FNH126" s="261"/>
      <c r="FNI126" s="261"/>
      <c r="FNJ126" s="273"/>
      <c r="FNK126" s="273"/>
      <c r="FNL126"/>
      <c r="FNM126" s="110"/>
      <c r="FNN126" s="91"/>
      <c r="FNO126" s="261"/>
      <c r="FNP126" s="261"/>
      <c r="FNQ126" s="261"/>
      <c r="FNR126" s="273"/>
      <c r="FNS126" s="273"/>
      <c r="FNT126"/>
      <c r="FNU126" s="110"/>
      <c r="FNV126" s="91"/>
      <c r="FNW126" s="261"/>
      <c r="FNX126" s="261"/>
      <c r="FNY126" s="261"/>
      <c r="FNZ126" s="273"/>
      <c r="FOA126" s="273"/>
      <c r="FOB126"/>
      <c r="FOC126" s="110"/>
      <c r="FOD126" s="91"/>
      <c r="FOE126" s="261"/>
      <c r="FOF126" s="261"/>
      <c r="FOG126" s="261"/>
      <c r="FOH126" s="273"/>
      <c r="FOI126" s="273"/>
      <c r="FOJ126"/>
      <c r="FOK126" s="110"/>
      <c r="FOL126" s="91"/>
      <c r="FOM126" s="261"/>
      <c r="FON126" s="261"/>
      <c r="FOO126" s="261"/>
      <c r="FOP126" s="273"/>
      <c r="FOQ126" s="273"/>
      <c r="FOR126"/>
      <c r="FOS126" s="110"/>
      <c r="FOT126" s="91"/>
      <c r="FOU126" s="261"/>
      <c r="FOV126" s="261"/>
      <c r="FOW126" s="261"/>
      <c r="FOX126" s="273"/>
      <c r="FOY126" s="273"/>
      <c r="FOZ126"/>
      <c r="FPA126" s="110"/>
      <c r="FPB126" s="91"/>
      <c r="FPC126" s="261"/>
      <c r="FPD126" s="261"/>
      <c r="FPE126" s="261"/>
      <c r="FPF126" s="273"/>
      <c r="FPG126" s="273"/>
      <c r="FPH126"/>
      <c r="FPI126" s="110"/>
      <c r="FPJ126" s="91"/>
      <c r="FPK126" s="261"/>
      <c r="FPL126" s="261"/>
      <c r="FPM126" s="261"/>
      <c r="FPN126" s="273"/>
      <c r="FPO126" s="273"/>
      <c r="FPP126"/>
      <c r="FPQ126" s="110"/>
      <c r="FPR126" s="91"/>
      <c r="FPS126" s="261"/>
      <c r="FPT126" s="261"/>
      <c r="FPU126" s="261"/>
      <c r="FPV126" s="273"/>
      <c r="FPW126" s="273"/>
      <c r="FPX126"/>
      <c r="FPY126" s="110"/>
      <c r="FPZ126" s="91"/>
      <c r="FQA126" s="261"/>
      <c r="FQB126" s="261"/>
      <c r="FQC126" s="261"/>
      <c r="FQD126" s="273"/>
      <c r="FQE126" s="273"/>
      <c r="FQF126"/>
      <c r="FQG126" s="110"/>
      <c r="FQH126" s="91"/>
      <c r="FQI126" s="261"/>
      <c r="FQJ126" s="261"/>
      <c r="FQK126" s="261"/>
      <c r="FQL126" s="273"/>
      <c r="FQM126" s="273"/>
      <c r="FQN126"/>
      <c r="FQO126" s="110"/>
      <c r="FQP126" s="91"/>
      <c r="FQQ126" s="261"/>
      <c r="FQR126" s="261"/>
      <c r="FQS126" s="261"/>
      <c r="FQT126" s="273"/>
      <c r="FQU126" s="273"/>
      <c r="FQV126"/>
      <c r="FQW126" s="110"/>
      <c r="FQX126" s="91"/>
      <c r="FQY126" s="261"/>
      <c r="FQZ126" s="261"/>
      <c r="FRA126" s="261"/>
      <c r="FRB126" s="273"/>
      <c r="FRC126" s="273"/>
      <c r="FRD126"/>
      <c r="FRE126" s="110"/>
      <c r="FRF126" s="91"/>
      <c r="FRG126" s="261"/>
      <c r="FRH126" s="261"/>
      <c r="FRI126" s="261"/>
      <c r="FRJ126" s="273"/>
      <c r="FRK126" s="273"/>
      <c r="FRL126"/>
      <c r="FRM126" s="110"/>
      <c r="FRN126" s="91"/>
      <c r="FRO126" s="261"/>
      <c r="FRP126" s="261"/>
      <c r="FRQ126" s="261"/>
      <c r="FRR126" s="273"/>
      <c r="FRS126" s="273"/>
      <c r="FRT126"/>
      <c r="FRU126" s="110"/>
      <c r="FRV126" s="91"/>
      <c r="FRW126" s="261"/>
      <c r="FRX126" s="261"/>
      <c r="FRY126" s="261"/>
      <c r="FRZ126" s="273"/>
      <c r="FSA126" s="273"/>
      <c r="FSB126"/>
      <c r="FSC126" s="110"/>
      <c r="FSD126" s="91"/>
      <c r="FSE126" s="261"/>
      <c r="FSF126" s="261"/>
      <c r="FSG126" s="261"/>
      <c r="FSH126" s="273"/>
      <c r="FSI126" s="273"/>
      <c r="FSJ126"/>
      <c r="FSK126" s="110"/>
      <c r="FSL126" s="91"/>
      <c r="FSM126" s="261"/>
      <c r="FSN126" s="261"/>
      <c r="FSO126" s="261"/>
      <c r="FSP126" s="273"/>
      <c r="FSQ126" s="273"/>
      <c r="FSR126"/>
      <c r="FSS126" s="110"/>
      <c r="FST126" s="91"/>
      <c r="FSU126" s="261"/>
      <c r="FSV126" s="261"/>
      <c r="FSW126" s="261"/>
      <c r="FSX126" s="273"/>
      <c r="FSY126" s="273"/>
      <c r="FSZ126"/>
      <c r="FTA126" s="110"/>
      <c r="FTB126" s="91"/>
      <c r="FTC126" s="261"/>
      <c r="FTD126" s="261"/>
      <c r="FTE126" s="261"/>
      <c r="FTF126" s="273"/>
      <c r="FTG126" s="273"/>
      <c r="FTH126"/>
      <c r="FTI126" s="110"/>
      <c r="FTJ126" s="91"/>
      <c r="FTK126" s="261"/>
      <c r="FTL126" s="261"/>
      <c r="FTM126" s="261"/>
      <c r="FTN126" s="273"/>
      <c r="FTO126" s="273"/>
      <c r="FTP126"/>
      <c r="FTQ126" s="110"/>
      <c r="FTR126" s="91"/>
      <c r="FTS126" s="261"/>
      <c r="FTT126" s="261"/>
      <c r="FTU126" s="261"/>
      <c r="FTV126" s="273"/>
      <c r="FTW126" s="273"/>
      <c r="FTX126"/>
      <c r="FTY126" s="110"/>
      <c r="FTZ126" s="91"/>
      <c r="FUA126" s="261"/>
      <c r="FUB126" s="261"/>
      <c r="FUC126" s="261"/>
      <c r="FUD126" s="273"/>
      <c r="FUE126" s="273"/>
      <c r="FUF126"/>
      <c r="FUG126" s="110"/>
      <c r="FUH126" s="91"/>
      <c r="FUI126" s="261"/>
      <c r="FUJ126" s="261"/>
      <c r="FUK126" s="261"/>
      <c r="FUL126" s="273"/>
      <c r="FUM126" s="273"/>
      <c r="FUN126"/>
      <c r="FUO126" s="110"/>
      <c r="FUP126" s="91"/>
      <c r="FUQ126" s="261"/>
      <c r="FUR126" s="261"/>
      <c r="FUS126" s="261"/>
      <c r="FUT126" s="273"/>
      <c r="FUU126" s="273"/>
      <c r="FUV126"/>
      <c r="FUW126" s="110"/>
      <c r="FUX126" s="91"/>
      <c r="FUY126" s="261"/>
      <c r="FUZ126" s="261"/>
      <c r="FVA126" s="261"/>
      <c r="FVB126" s="273"/>
      <c r="FVC126" s="273"/>
      <c r="FVD126"/>
      <c r="FVE126" s="110"/>
      <c r="FVF126" s="91"/>
      <c r="FVG126" s="261"/>
      <c r="FVH126" s="261"/>
      <c r="FVI126" s="261"/>
      <c r="FVJ126" s="273"/>
      <c r="FVK126" s="273"/>
      <c r="FVL126"/>
      <c r="FVM126" s="110"/>
      <c r="FVN126" s="91"/>
      <c r="FVO126" s="261"/>
      <c r="FVP126" s="261"/>
      <c r="FVQ126" s="261"/>
      <c r="FVR126" s="273"/>
      <c r="FVS126" s="273"/>
      <c r="FVT126"/>
      <c r="FVU126" s="110"/>
      <c r="FVV126" s="91"/>
      <c r="FVW126" s="261"/>
      <c r="FVX126" s="261"/>
      <c r="FVY126" s="261"/>
      <c r="FVZ126" s="273"/>
      <c r="FWA126" s="273"/>
      <c r="FWB126"/>
      <c r="FWC126" s="110"/>
      <c r="FWD126" s="91"/>
      <c r="FWE126" s="261"/>
      <c r="FWF126" s="261"/>
      <c r="FWG126" s="261"/>
      <c r="FWH126" s="273"/>
      <c r="FWI126" s="273"/>
      <c r="FWJ126"/>
      <c r="FWK126" s="110"/>
      <c r="FWL126" s="91"/>
      <c r="FWM126" s="261"/>
      <c r="FWN126" s="261"/>
      <c r="FWO126" s="261"/>
      <c r="FWP126" s="273"/>
      <c r="FWQ126" s="273"/>
      <c r="FWR126"/>
      <c r="FWS126" s="110"/>
      <c r="FWT126" s="91"/>
      <c r="FWU126" s="261"/>
      <c r="FWV126" s="261"/>
      <c r="FWW126" s="261"/>
      <c r="FWX126" s="273"/>
      <c r="FWY126" s="273"/>
      <c r="FWZ126"/>
      <c r="FXA126" s="110"/>
      <c r="FXB126" s="91"/>
      <c r="FXC126" s="261"/>
      <c r="FXD126" s="261"/>
      <c r="FXE126" s="261"/>
      <c r="FXF126" s="273"/>
      <c r="FXG126" s="273"/>
      <c r="FXH126"/>
      <c r="FXI126" s="110"/>
      <c r="FXJ126" s="91"/>
      <c r="FXK126" s="261"/>
      <c r="FXL126" s="261"/>
      <c r="FXM126" s="261"/>
      <c r="FXN126" s="273"/>
      <c r="FXO126" s="273"/>
      <c r="FXP126"/>
      <c r="FXQ126" s="110"/>
      <c r="FXR126" s="91"/>
      <c r="FXS126" s="261"/>
      <c r="FXT126" s="261"/>
      <c r="FXU126" s="261"/>
      <c r="FXV126" s="273"/>
      <c r="FXW126" s="273"/>
      <c r="FXX126"/>
      <c r="FXY126" s="110"/>
      <c r="FXZ126" s="91"/>
      <c r="FYA126" s="261"/>
      <c r="FYB126" s="261"/>
      <c r="FYC126" s="261"/>
      <c r="FYD126" s="273"/>
      <c r="FYE126" s="273"/>
      <c r="FYF126"/>
      <c r="FYG126" s="110"/>
      <c r="FYH126" s="91"/>
      <c r="FYI126" s="261"/>
      <c r="FYJ126" s="261"/>
      <c r="FYK126" s="261"/>
      <c r="FYL126" s="273"/>
      <c r="FYM126" s="273"/>
      <c r="FYN126"/>
      <c r="FYO126" s="110"/>
      <c r="FYP126" s="91"/>
      <c r="FYQ126" s="261"/>
      <c r="FYR126" s="261"/>
      <c r="FYS126" s="261"/>
      <c r="FYT126" s="273"/>
      <c r="FYU126" s="273"/>
      <c r="FYV126"/>
      <c r="FYW126" s="110"/>
      <c r="FYX126" s="91"/>
      <c r="FYY126" s="261"/>
      <c r="FYZ126" s="261"/>
      <c r="FZA126" s="261"/>
      <c r="FZB126" s="273"/>
      <c r="FZC126" s="273"/>
      <c r="FZD126"/>
      <c r="FZE126" s="110"/>
      <c r="FZF126" s="91"/>
      <c r="FZG126" s="261"/>
      <c r="FZH126" s="261"/>
      <c r="FZI126" s="261"/>
      <c r="FZJ126" s="273"/>
      <c r="FZK126" s="273"/>
      <c r="FZL126"/>
      <c r="FZM126" s="110"/>
      <c r="FZN126" s="91"/>
      <c r="FZO126" s="261"/>
      <c r="FZP126" s="261"/>
      <c r="FZQ126" s="261"/>
      <c r="FZR126" s="273"/>
      <c r="FZS126" s="273"/>
      <c r="FZT126"/>
      <c r="FZU126" s="110"/>
      <c r="FZV126" s="91"/>
      <c r="FZW126" s="261"/>
      <c r="FZX126" s="261"/>
      <c r="FZY126" s="261"/>
      <c r="FZZ126" s="273"/>
      <c r="GAA126" s="273"/>
      <c r="GAB126"/>
      <c r="GAC126" s="110"/>
      <c r="GAD126" s="91"/>
      <c r="GAE126" s="261"/>
      <c r="GAF126" s="261"/>
      <c r="GAG126" s="261"/>
      <c r="GAH126" s="273"/>
      <c r="GAI126" s="273"/>
      <c r="GAJ126"/>
      <c r="GAK126" s="110"/>
      <c r="GAL126" s="91"/>
      <c r="GAM126" s="261"/>
      <c r="GAN126" s="261"/>
      <c r="GAO126" s="261"/>
      <c r="GAP126" s="273"/>
      <c r="GAQ126" s="273"/>
      <c r="GAR126"/>
      <c r="GAS126" s="110"/>
      <c r="GAT126" s="91"/>
      <c r="GAU126" s="261"/>
      <c r="GAV126" s="261"/>
      <c r="GAW126" s="261"/>
      <c r="GAX126" s="273"/>
      <c r="GAY126" s="273"/>
      <c r="GAZ126"/>
      <c r="GBA126" s="110"/>
      <c r="GBB126" s="91"/>
      <c r="GBC126" s="261"/>
      <c r="GBD126" s="261"/>
      <c r="GBE126" s="261"/>
      <c r="GBF126" s="273"/>
      <c r="GBG126" s="273"/>
      <c r="GBH126"/>
      <c r="GBI126" s="110"/>
      <c r="GBJ126" s="91"/>
      <c r="GBK126" s="261"/>
      <c r="GBL126" s="261"/>
      <c r="GBM126" s="261"/>
      <c r="GBN126" s="273"/>
      <c r="GBO126" s="273"/>
      <c r="GBP126"/>
      <c r="GBQ126" s="110"/>
      <c r="GBR126" s="91"/>
      <c r="GBS126" s="261"/>
      <c r="GBT126" s="261"/>
      <c r="GBU126" s="261"/>
      <c r="GBV126" s="273"/>
      <c r="GBW126" s="273"/>
      <c r="GBX126"/>
      <c r="GBY126" s="110"/>
      <c r="GBZ126" s="91"/>
      <c r="GCA126" s="261"/>
      <c r="GCB126" s="261"/>
      <c r="GCC126" s="261"/>
      <c r="GCD126" s="273"/>
      <c r="GCE126" s="273"/>
      <c r="GCF126"/>
      <c r="GCG126" s="110"/>
      <c r="GCH126" s="91"/>
      <c r="GCI126" s="261"/>
      <c r="GCJ126" s="261"/>
      <c r="GCK126" s="261"/>
      <c r="GCL126" s="273"/>
      <c r="GCM126" s="273"/>
      <c r="GCN126"/>
      <c r="GCO126" s="110"/>
      <c r="GCP126" s="91"/>
      <c r="GCQ126" s="261"/>
      <c r="GCR126" s="261"/>
      <c r="GCS126" s="261"/>
      <c r="GCT126" s="273"/>
      <c r="GCU126" s="273"/>
      <c r="GCV126"/>
      <c r="GCW126" s="110"/>
      <c r="GCX126" s="91"/>
      <c r="GCY126" s="261"/>
      <c r="GCZ126" s="261"/>
      <c r="GDA126" s="261"/>
      <c r="GDB126" s="273"/>
      <c r="GDC126" s="273"/>
      <c r="GDD126"/>
      <c r="GDE126" s="110"/>
      <c r="GDF126" s="91"/>
      <c r="GDG126" s="261"/>
      <c r="GDH126" s="261"/>
      <c r="GDI126" s="261"/>
      <c r="GDJ126" s="273"/>
      <c r="GDK126" s="273"/>
      <c r="GDL126"/>
      <c r="GDM126" s="110"/>
      <c r="GDN126" s="91"/>
      <c r="GDO126" s="261"/>
      <c r="GDP126" s="261"/>
      <c r="GDQ126" s="261"/>
      <c r="GDR126" s="273"/>
      <c r="GDS126" s="273"/>
      <c r="GDT126"/>
      <c r="GDU126" s="110"/>
      <c r="GDV126" s="91"/>
      <c r="GDW126" s="261"/>
      <c r="GDX126" s="261"/>
      <c r="GDY126" s="261"/>
      <c r="GDZ126" s="273"/>
      <c r="GEA126" s="273"/>
      <c r="GEB126"/>
      <c r="GEC126" s="110"/>
      <c r="GED126" s="91"/>
      <c r="GEE126" s="261"/>
      <c r="GEF126" s="261"/>
      <c r="GEG126" s="261"/>
      <c r="GEH126" s="273"/>
      <c r="GEI126" s="273"/>
      <c r="GEJ126"/>
      <c r="GEK126" s="110"/>
      <c r="GEL126" s="91"/>
      <c r="GEM126" s="261"/>
      <c r="GEN126" s="261"/>
      <c r="GEO126" s="261"/>
      <c r="GEP126" s="273"/>
      <c r="GEQ126" s="273"/>
      <c r="GER126"/>
      <c r="GES126" s="110"/>
      <c r="GET126" s="91"/>
      <c r="GEU126" s="261"/>
      <c r="GEV126" s="261"/>
      <c r="GEW126" s="261"/>
      <c r="GEX126" s="273"/>
      <c r="GEY126" s="273"/>
      <c r="GEZ126"/>
      <c r="GFA126" s="110"/>
      <c r="GFB126" s="91"/>
      <c r="GFC126" s="261"/>
      <c r="GFD126" s="261"/>
      <c r="GFE126" s="261"/>
      <c r="GFF126" s="273"/>
      <c r="GFG126" s="273"/>
      <c r="GFH126"/>
      <c r="GFI126" s="110"/>
      <c r="GFJ126" s="91"/>
      <c r="GFK126" s="261"/>
      <c r="GFL126" s="261"/>
      <c r="GFM126" s="261"/>
      <c r="GFN126" s="273"/>
      <c r="GFO126" s="273"/>
      <c r="GFP126"/>
      <c r="GFQ126" s="110"/>
      <c r="GFR126" s="91"/>
      <c r="GFS126" s="261"/>
      <c r="GFT126" s="261"/>
      <c r="GFU126" s="261"/>
      <c r="GFV126" s="273"/>
      <c r="GFW126" s="273"/>
      <c r="GFX126"/>
      <c r="GFY126" s="110"/>
      <c r="GFZ126" s="91"/>
      <c r="GGA126" s="261"/>
      <c r="GGB126" s="261"/>
      <c r="GGC126" s="261"/>
      <c r="GGD126" s="273"/>
      <c r="GGE126" s="273"/>
      <c r="GGF126"/>
      <c r="GGG126" s="110"/>
      <c r="GGH126" s="91"/>
      <c r="GGI126" s="261"/>
      <c r="GGJ126" s="261"/>
      <c r="GGK126" s="261"/>
      <c r="GGL126" s="273"/>
      <c r="GGM126" s="273"/>
      <c r="GGN126"/>
      <c r="GGO126" s="110"/>
      <c r="GGP126" s="91"/>
      <c r="GGQ126" s="261"/>
      <c r="GGR126" s="261"/>
      <c r="GGS126" s="261"/>
      <c r="GGT126" s="273"/>
      <c r="GGU126" s="273"/>
      <c r="GGV126"/>
      <c r="GGW126" s="110"/>
      <c r="GGX126" s="91"/>
      <c r="GGY126" s="261"/>
      <c r="GGZ126" s="261"/>
      <c r="GHA126" s="261"/>
      <c r="GHB126" s="273"/>
      <c r="GHC126" s="273"/>
      <c r="GHD126"/>
      <c r="GHE126" s="110"/>
      <c r="GHF126" s="91"/>
      <c r="GHG126" s="261"/>
      <c r="GHH126" s="261"/>
      <c r="GHI126" s="261"/>
      <c r="GHJ126" s="273"/>
      <c r="GHK126" s="273"/>
      <c r="GHL126"/>
      <c r="GHM126" s="110"/>
      <c r="GHN126" s="91"/>
      <c r="GHO126" s="261"/>
      <c r="GHP126" s="261"/>
      <c r="GHQ126" s="261"/>
      <c r="GHR126" s="273"/>
      <c r="GHS126" s="273"/>
      <c r="GHT126"/>
      <c r="GHU126" s="110"/>
      <c r="GHV126" s="91"/>
      <c r="GHW126" s="261"/>
      <c r="GHX126" s="261"/>
      <c r="GHY126" s="261"/>
      <c r="GHZ126" s="273"/>
      <c r="GIA126" s="273"/>
      <c r="GIB126"/>
      <c r="GIC126" s="110"/>
      <c r="GID126" s="91"/>
      <c r="GIE126" s="261"/>
      <c r="GIF126" s="261"/>
      <c r="GIG126" s="261"/>
      <c r="GIH126" s="273"/>
      <c r="GII126" s="273"/>
      <c r="GIJ126"/>
      <c r="GIK126" s="110"/>
      <c r="GIL126" s="91"/>
      <c r="GIM126" s="261"/>
      <c r="GIN126" s="261"/>
      <c r="GIO126" s="261"/>
      <c r="GIP126" s="273"/>
      <c r="GIQ126" s="273"/>
      <c r="GIR126"/>
      <c r="GIS126" s="110"/>
      <c r="GIT126" s="91"/>
      <c r="GIU126" s="261"/>
      <c r="GIV126" s="261"/>
      <c r="GIW126" s="261"/>
      <c r="GIX126" s="273"/>
      <c r="GIY126" s="273"/>
      <c r="GIZ126"/>
      <c r="GJA126" s="110"/>
      <c r="GJB126" s="91"/>
      <c r="GJC126" s="261"/>
      <c r="GJD126" s="261"/>
      <c r="GJE126" s="261"/>
      <c r="GJF126" s="273"/>
      <c r="GJG126" s="273"/>
      <c r="GJH126"/>
      <c r="GJI126" s="110"/>
      <c r="GJJ126" s="91"/>
      <c r="GJK126" s="261"/>
      <c r="GJL126" s="261"/>
      <c r="GJM126" s="261"/>
      <c r="GJN126" s="273"/>
      <c r="GJO126" s="273"/>
      <c r="GJP126"/>
      <c r="GJQ126" s="110"/>
      <c r="GJR126" s="91"/>
      <c r="GJS126" s="261"/>
      <c r="GJT126" s="261"/>
      <c r="GJU126" s="261"/>
      <c r="GJV126" s="273"/>
      <c r="GJW126" s="273"/>
      <c r="GJX126"/>
      <c r="GJY126" s="110"/>
      <c r="GJZ126" s="91"/>
      <c r="GKA126" s="261"/>
      <c r="GKB126" s="261"/>
      <c r="GKC126" s="261"/>
      <c r="GKD126" s="273"/>
      <c r="GKE126" s="273"/>
      <c r="GKF126"/>
      <c r="GKG126" s="110"/>
      <c r="GKH126" s="91"/>
      <c r="GKI126" s="261"/>
      <c r="GKJ126" s="261"/>
      <c r="GKK126" s="261"/>
      <c r="GKL126" s="273"/>
      <c r="GKM126" s="273"/>
      <c r="GKN126"/>
      <c r="GKO126" s="110"/>
      <c r="GKP126" s="91"/>
      <c r="GKQ126" s="261"/>
      <c r="GKR126" s="261"/>
      <c r="GKS126" s="261"/>
      <c r="GKT126" s="273"/>
      <c r="GKU126" s="273"/>
      <c r="GKV126"/>
      <c r="GKW126" s="110"/>
      <c r="GKX126" s="91"/>
      <c r="GKY126" s="261"/>
      <c r="GKZ126" s="261"/>
      <c r="GLA126" s="261"/>
      <c r="GLB126" s="273"/>
      <c r="GLC126" s="273"/>
      <c r="GLD126"/>
      <c r="GLE126" s="110"/>
      <c r="GLF126" s="91"/>
      <c r="GLG126" s="261"/>
      <c r="GLH126" s="261"/>
      <c r="GLI126" s="261"/>
      <c r="GLJ126" s="273"/>
      <c r="GLK126" s="273"/>
      <c r="GLL126"/>
      <c r="GLM126" s="110"/>
      <c r="GLN126" s="91"/>
      <c r="GLO126" s="261"/>
      <c r="GLP126" s="261"/>
      <c r="GLQ126" s="261"/>
      <c r="GLR126" s="273"/>
      <c r="GLS126" s="273"/>
      <c r="GLT126"/>
      <c r="GLU126" s="110"/>
      <c r="GLV126" s="91"/>
      <c r="GLW126" s="261"/>
      <c r="GLX126" s="261"/>
      <c r="GLY126" s="261"/>
      <c r="GLZ126" s="273"/>
      <c r="GMA126" s="273"/>
      <c r="GMB126"/>
      <c r="GMC126" s="110"/>
      <c r="GMD126" s="91"/>
      <c r="GME126" s="261"/>
      <c r="GMF126" s="261"/>
      <c r="GMG126" s="261"/>
      <c r="GMH126" s="273"/>
      <c r="GMI126" s="273"/>
      <c r="GMJ126"/>
      <c r="GMK126" s="110"/>
      <c r="GML126" s="91"/>
      <c r="GMM126" s="261"/>
      <c r="GMN126" s="261"/>
      <c r="GMO126" s="261"/>
      <c r="GMP126" s="273"/>
      <c r="GMQ126" s="273"/>
      <c r="GMR126"/>
      <c r="GMS126" s="110"/>
      <c r="GMT126" s="91"/>
      <c r="GMU126" s="261"/>
      <c r="GMV126" s="261"/>
      <c r="GMW126" s="261"/>
      <c r="GMX126" s="273"/>
      <c r="GMY126" s="273"/>
      <c r="GMZ126"/>
      <c r="GNA126" s="110"/>
      <c r="GNB126" s="91"/>
      <c r="GNC126" s="261"/>
      <c r="GND126" s="261"/>
      <c r="GNE126" s="261"/>
      <c r="GNF126" s="273"/>
      <c r="GNG126" s="273"/>
      <c r="GNH126"/>
      <c r="GNI126" s="110"/>
      <c r="GNJ126" s="91"/>
      <c r="GNK126" s="261"/>
      <c r="GNL126" s="261"/>
      <c r="GNM126" s="261"/>
      <c r="GNN126" s="273"/>
      <c r="GNO126" s="273"/>
      <c r="GNP126"/>
      <c r="GNQ126" s="110"/>
      <c r="GNR126" s="91"/>
      <c r="GNS126" s="261"/>
      <c r="GNT126" s="261"/>
      <c r="GNU126" s="261"/>
      <c r="GNV126" s="273"/>
      <c r="GNW126" s="273"/>
      <c r="GNX126"/>
      <c r="GNY126" s="110"/>
      <c r="GNZ126" s="91"/>
      <c r="GOA126" s="261"/>
      <c r="GOB126" s="261"/>
      <c r="GOC126" s="261"/>
      <c r="GOD126" s="273"/>
      <c r="GOE126" s="273"/>
      <c r="GOF126"/>
      <c r="GOG126" s="110"/>
      <c r="GOH126" s="91"/>
      <c r="GOI126" s="261"/>
      <c r="GOJ126" s="261"/>
      <c r="GOK126" s="261"/>
      <c r="GOL126" s="273"/>
      <c r="GOM126" s="273"/>
      <c r="GON126"/>
      <c r="GOO126" s="110"/>
      <c r="GOP126" s="91"/>
      <c r="GOQ126" s="261"/>
      <c r="GOR126" s="261"/>
      <c r="GOS126" s="261"/>
      <c r="GOT126" s="273"/>
      <c r="GOU126" s="273"/>
      <c r="GOV126"/>
      <c r="GOW126" s="110"/>
      <c r="GOX126" s="91"/>
      <c r="GOY126" s="261"/>
      <c r="GOZ126" s="261"/>
      <c r="GPA126" s="261"/>
      <c r="GPB126" s="273"/>
      <c r="GPC126" s="273"/>
      <c r="GPD126"/>
      <c r="GPE126" s="110"/>
      <c r="GPF126" s="91"/>
      <c r="GPG126" s="261"/>
      <c r="GPH126" s="261"/>
      <c r="GPI126" s="261"/>
      <c r="GPJ126" s="273"/>
      <c r="GPK126" s="273"/>
      <c r="GPL126"/>
      <c r="GPM126" s="110"/>
      <c r="GPN126" s="91"/>
      <c r="GPO126" s="261"/>
      <c r="GPP126" s="261"/>
      <c r="GPQ126" s="261"/>
      <c r="GPR126" s="273"/>
      <c r="GPS126" s="273"/>
      <c r="GPT126"/>
      <c r="GPU126" s="110"/>
      <c r="GPV126" s="91"/>
      <c r="GPW126" s="261"/>
      <c r="GPX126" s="261"/>
      <c r="GPY126" s="261"/>
      <c r="GPZ126" s="273"/>
      <c r="GQA126" s="273"/>
      <c r="GQB126"/>
      <c r="GQC126" s="110"/>
      <c r="GQD126" s="91"/>
      <c r="GQE126" s="261"/>
      <c r="GQF126" s="261"/>
      <c r="GQG126" s="261"/>
      <c r="GQH126" s="273"/>
      <c r="GQI126" s="273"/>
      <c r="GQJ126"/>
      <c r="GQK126" s="110"/>
      <c r="GQL126" s="91"/>
      <c r="GQM126" s="261"/>
      <c r="GQN126" s="261"/>
      <c r="GQO126" s="261"/>
      <c r="GQP126" s="273"/>
      <c r="GQQ126" s="273"/>
      <c r="GQR126"/>
      <c r="GQS126" s="110"/>
      <c r="GQT126" s="91"/>
      <c r="GQU126" s="261"/>
      <c r="GQV126" s="261"/>
      <c r="GQW126" s="261"/>
      <c r="GQX126" s="273"/>
      <c r="GQY126" s="273"/>
      <c r="GQZ126"/>
      <c r="GRA126" s="110"/>
      <c r="GRB126" s="91"/>
      <c r="GRC126" s="261"/>
      <c r="GRD126" s="261"/>
      <c r="GRE126" s="261"/>
      <c r="GRF126" s="273"/>
      <c r="GRG126" s="273"/>
      <c r="GRH126"/>
      <c r="GRI126" s="110"/>
      <c r="GRJ126" s="91"/>
      <c r="GRK126" s="261"/>
      <c r="GRL126" s="261"/>
      <c r="GRM126" s="261"/>
      <c r="GRN126" s="273"/>
      <c r="GRO126" s="273"/>
      <c r="GRP126"/>
      <c r="GRQ126" s="110"/>
      <c r="GRR126" s="91"/>
      <c r="GRS126" s="261"/>
      <c r="GRT126" s="261"/>
      <c r="GRU126" s="261"/>
      <c r="GRV126" s="273"/>
      <c r="GRW126" s="273"/>
      <c r="GRX126"/>
      <c r="GRY126" s="110"/>
      <c r="GRZ126" s="91"/>
      <c r="GSA126" s="261"/>
      <c r="GSB126" s="261"/>
      <c r="GSC126" s="261"/>
      <c r="GSD126" s="273"/>
      <c r="GSE126" s="273"/>
      <c r="GSF126"/>
      <c r="GSG126" s="110"/>
      <c r="GSH126" s="91"/>
      <c r="GSI126" s="261"/>
      <c r="GSJ126" s="261"/>
      <c r="GSK126" s="261"/>
      <c r="GSL126" s="273"/>
      <c r="GSM126" s="273"/>
      <c r="GSN126"/>
      <c r="GSO126" s="110"/>
      <c r="GSP126" s="91"/>
      <c r="GSQ126" s="261"/>
      <c r="GSR126" s="261"/>
      <c r="GSS126" s="261"/>
      <c r="GST126" s="273"/>
      <c r="GSU126" s="273"/>
      <c r="GSV126"/>
      <c r="GSW126" s="110"/>
      <c r="GSX126" s="91"/>
      <c r="GSY126" s="261"/>
      <c r="GSZ126" s="261"/>
      <c r="GTA126" s="261"/>
      <c r="GTB126" s="273"/>
      <c r="GTC126" s="273"/>
      <c r="GTD126"/>
      <c r="GTE126" s="110"/>
      <c r="GTF126" s="91"/>
      <c r="GTG126" s="261"/>
      <c r="GTH126" s="261"/>
      <c r="GTI126" s="261"/>
      <c r="GTJ126" s="273"/>
      <c r="GTK126" s="273"/>
      <c r="GTL126"/>
      <c r="GTM126" s="110"/>
      <c r="GTN126" s="91"/>
      <c r="GTO126" s="261"/>
      <c r="GTP126" s="261"/>
      <c r="GTQ126" s="261"/>
      <c r="GTR126" s="273"/>
      <c r="GTS126" s="273"/>
      <c r="GTT126"/>
      <c r="GTU126" s="110"/>
      <c r="GTV126" s="91"/>
      <c r="GTW126" s="261"/>
      <c r="GTX126" s="261"/>
      <c r="GTY126" s="261"/>
      <c r="GTZ126" s="273"/>
      <c r="GUA126" s="273"/>
      <c r="GUB126"/>
      <c r="GUC126" s="110"/>
      <c r="GUD126" s="91"/>
      <c r="GUE126" s="261"/>
      <c r="GUF126" s="261"/>
      <c r="GUG126" s="261"/>
      <c r="GUH126" s="273"/>
      <c r="GUI126" s="273"/>
      <c r="GUJ126"/>
      <c r="GUK126" s="110"/>
      <c r="GUL126" s="91"/>
      <c r="GUM126" s="261"/>
      <c r="GUN126" s="261"/>
      <c r="GUO126" s="261"/>
      <c r="GUP126" s="273"/>
      <c r="GUQ126" s="273"/>
      <c r="GUR126"/>
      <c r="GUS126" s="110"/>
      <c r="GUT126" s="91"/>
      <c r="GUU126" s="261"/>
      <c r="GUV126" s="261"/>
      <c r="GUW126" s="261"/>
      <c r="GUX126" s="273"/>
      <c r="GUY126" s="273"/>
      <c r="GUZ126"/>
      <c r="GVA126" s="110"/>
      <c r="GVB126" s="91"/>
      <c r="GVC126" s="261"/>
      <c r="GVD126" s="261"/>
      <c r="GVE126" s="261"/>
      <c r="GVF126" s="273"/>
      <c r="GVG126" s="273"/>
      <c r="GVH126"/>
      <c r="GVI126" s="110"/>
      <c r="GVJ126" s="91"/>
      <c r="GVK126" s="261"/>
      <c r="GVL126" s="261"/>
      <c r="GVM126" s="261"/>
      <c r="GVN126" s="273"/>
      <c r="GVO126" s="273"/>
      <c r="GVP126"/>
      <c r="GVQ126" s="110"/>
      <c r="GVR126" s="91"/>
      <c r="GVS126" s="261"/>
      <c r="GVT126" s="261"/>
      <c r="GVU126" s="261"/>
      <c r="GVV126" s="273"/>
      <c r="GVW126" s="273"/>
      <c r="GVX126"/>
      <c r="GVY126" s="110"/>
      <c r="GVZ126" s="91"/>
      <c r="GWA126" s="261"/>
      <c r="GWB126" s="261"/>
      <c r="GWC126" s="261"/>
      <c r="GWD126" s="273"/>
      <c r="GWE126" s="273"/>
      <c r="GWF126"/>
      <c r="GWG126" s="110"/>
      <c r="GWH126" s="91"/>
      <c r="GWI126" s="261"/>
      <c r="GWJ126" s="261"/>
      <c r="GWK126" s="261"/>
      <c r="GWL126" s="273"/>
      <c r="GWM126" s="273"/>
      <c r="GWN126"/>
      <c r="GWO126" s="110"/>
      <c r="GWP126" s="91"/>
      <c r="GWQ126" s="261"/>
      <c r="GWR126" s="261"/>
      <c r="GWS126" s="261"/>
      <c r="GWT126" s="273"/>
      <c r="GWU126" s="273"/>
      <c r="GWV126"/>
      <c r="GWW126" s="110"/>
      <c r="GWX126" s="91"/>
      <c r="GWY126" s="261"/>
      <c r="GWZ126" s="261"/>
      <c r="GXA126" s="261"/>
      <c r="GXB126" s="273"/>
      <c r="GXC126" s="273"/>
      <c r="GXD126"/>
      <c r="GXE126" s="110"/>
      <c r="GXF126" s="91"/>
      <c r="GXG126" s="261"/>
      <c r="GXH126" s="261"/>
      <c r="GXI126" s="261"/>
      <c r="GXJ126" s="273"/>
      <c r="GXK126" s="273"/>
      <c r="GXL126"/>
      <c r="GXM126" s="110"/>
      <c r="GXN126" s="91"/>
      <c r="GXO126" s="261"/>
      <c r="GXP126" s="261"/>
      <c r="GXQ126" s="261"/>
      <c r="GXR126" s="273"/>
      <c r="GXS126" s="273"/>
      <c r="GXT126"/>
      <c r="GXU126" s="110"/>
      <c r="GXV126" s="91"/>
      <c r="GXW126" s="261"/>
      <c r="GXX126" s="261"/>
      <c r="GXY126" s="261"/>
      <c r="GXZ126" s="273"/>
      <c r="GYA126" s="273"/>
      <c r="GYB126"/>
      <c r="GYC126" s="110"/>
      <c r="GYD126" s="91"/>
      <c r="GYE126" s="261"/>
      <c r="GYF126" s="261"/>
      <c r="GYG126" s="261"/>
      <c r="GYH126" s="273"/>
      <c r="GYI126" s="273"/>
      <c r="GYJ126"/>
      <c r="GYK126" s="110"/>
      <c r="GYL126" s="91"/>
      <c r="GYM126" s="261"/>
      <c r="GYN126" s="261"/>
      <c r="GYO126" s="261"/>
      <c r="GYP126" s="273"/>
      <c r="GYQ126" s="273"/>
      <c r="GYR126"/>
      <c r="GYS126" s="110"/>
      <c r="GYT126" s="91"/>
      <c r="GYU126" s="261"/>
      <c r="GYV126" s="261"/>
      <c r="GYW126" s="261"/>
      <c r="GYX126" s="273"/>
      <c r="GYY126" s="273"/>
      <c r="GYZ126"/>
      <c r="GZA126" s="110"/>
      <c r="GZB126" s="91"/>
      <c r="GZC126" s="261"/>
      <c r="GZD126" s="261"/>
      <c r="GZE126" s="261"/>
      <c r="GZF126" s="273"/>
      <c r="GZG126" s="273"/>
      <c r="GZH126"/>
      <c r="GZI126" s="110"/>
      <c r="GZJ126" s="91"/>
      <c r="GZK126" s="261"/>
      <c r="GZL126" s="261"/>
      <c r="GZM126" s="261"/>
      <c r="GZN126" s="273"/>
      <c r="GZO126" s="273"/>
      <c r="GZP126"/>
      <c r="GZQ126" s="110"/>
      <c r="GZR126" s="91"/>
      <c r="GZS126" s="261"/>
      <c r="GZT126" s="261"/>
      <c r="GZU126" s="261"/>
      <c r="GZV126" s="273"/>
      <c r="GZW126" s="273"/>
      <c r="GZX126"/>
      <c r="GZY126" s="110"/>
      <c r="GZZ126" s="91"/>
      <c r="HAA126" s="261"/>
      <c r="HAB126" s="261"/>
      <c r="HAC126" s="261"/>
      <c r="HAD126" s="273"/>
      <c r="HAE126" s="273"/>
      <c r="HAF126"/>
      <c r="HAG126" s="110"/>
      <c r="HAH126" s="91"/>
      <c r="HAI126" s="261"/>
      <c r="HAJ126" s="261"/>
      <c r="HAK126" s="261"/>
      <c r="HAL126" s="273"/>
      <c r="HAM126" s="273"/>
      <c r="HAN126"/>
      <c r="HAO126" s="110"/>
      <c r="HAP126" s="91"/>
      <c r="HAQ126" s="261"/>
      <c r="HAR126" s="261"/>
      <c r="HAS126" s="261"/>
      <c r="HAT126" s="273"/>
      <c r="HAU126" s="273"/>
      <c r="HAV126"/>
      <c r="HAW126" s="110"/>
      <c r="HAX126" s="91"/>
      <c r="HAY126" s="261"/>
      <c r="HAZ126" s="261"/>
      <c r="HBA126" s="261"/>
      <c r="HBB126" s="273"/>
      <c r="HBC126" s="273"/>
      <c r="HBD126"/>
      <c r="HBE126" s="110"/>
      <c r="HBF126" s="91"/>
      <c r="HBG126" s="261"/>
      <c r="HBH126" s="261"/>
      <c r="HBI126" s="261"/>
      <c r="HBJ126" s="273"/>
      <c r="HBK126" s="273"/>
      <c r="HBL126"/>
      <c r="HBM126" s="110"/>
      <c r="HBN126" s="91"/>
      <c r="HBO126" s="261"/>
      <c r="HBP126" s="261"/>
      <c r="HBQ126" s="261"/>
      <c r="HBR126" s="273"/>
      <c r="HBS126" s="273"/>
      <c r="HBT126"/>
      <c r="HBU126" s="110"/>
      <c r="HBV126" s="91"/>
      <c r="HBW126" s="261"/>
      <c r="HBX126" s="261"/>
      <c r="HBY126" s="261"/>
      <c r="HBZ126" s="273"/>
      <c r="HCA126" s="273"/>
      <c r="HCB126"/>
      <c r="HCC126" s="110"/>
      <c r="HCD126" s="91"/>
      <c r="HCE126" s="261"/>
      <c r="HCF126" s="261"/>
      <c r="HCG126" s="261"/>
      <c r="HCH126" s="273"/>
      <c r="HCI126" s="273"/>
      <c r="HCJ126"/>
      <c r="HCK126" s="110"/>
      <c r="HCL126" s="91"/>
      <c r="HCM126" s="261"/>
      <c r="HCN126" s="261"/>
      <c r="HCO126" s="261"/>
      <c r="HCP126" s="273"/>
      <c r="HCQ126" s="273"/>
      <c r="HCR126"/>
      <c r="HCS126" s="110"/>
      <c r="HCT126" s="91"/>
      <c r="HCU126" s="261"/>
      <c r="HCV126" s="261"/>
      <c r="HCW126" s="261"/>
      <c r="HCX126" s="273"/>
      <c r="HCY126" s="273"/>
      <c r="HCZ126"/>
      <c r="HDA126" s="110"/>
      <c r="HDB126" s="91"/>
      <c r="HDC126" s="261"/>
      <c r="HDD126" s="261"/>
      <c r="HDE126" s="261"/>
      <c r="HDF126" s="273"/>
      <c r="HDG126" s="273"/>
      <c r="HDH126"/>
      <c r="HDI126" s="110"/>
      <c r="HDJ126" s="91"/>
      <c r="HDK126" s="261"/>
      <c r="HDL126" s="261"/>
      <c r="HDM126" s="261"/>
      <c r="HDN126" s="273"/>
      <c r="HDO126" s="273"/>
      <c r="HDP126"/>
      <c r="HDQ126" s="110"/>
      <c r="HDR126" s="91"/>
      <c r="HDS126" s="261"/>
      <c r="HDT126" s="261"/>
      <c r="HDU126" s="261"/>
      <c r="HDV126" s="273"/>
      <c r="HDW126" s="273"/>
      <c r="HDX126"/>
      <c r="HDY126" s="110"/>
      <c r="HDZ126" s="91"/>
      <c r="HEA126" s="261"/>
      <c r="HEB126" s="261"/>
      <c r="HEC126" s="261"/>
      <c r="HED126" s="273"/>
      <c r="HEE126" s="273"/>
      <c r="HEF126"/>
      <c r="HEG126" s="110"/>
      <c r="HEH126" s="91"/>
      <c r="HEI126" s="261"/>
      <c r="HEJ126" s="261"/>
      <c r="HEK126" s="261"/>
      <c r="HEL126" s="273"/>
      <c r="HEM126" s="273"/>
      <c r="HEN126"/>
      <c r="HEO126" s="110"/>
      <c r="HEP126" s="91"/>
      <c r="HEQ126" s="261"/>
      <c r="HER126" s="261"/>
      <c r="HES126" s="261"/>
      <c r="HET126" s="273"/>
      <c r="HEU126" s="273"/>
      <c r="HEV126"/>
      <c r="HEW126" s="110"/>
      <c r="HEX126" s="91"/>
      <c r="HEY126" s="261"/>
      <c r="HEZ126" s="261"/>
      <c r="HFA126" s="261"/>
      <c r="HFB126" s="273"/>
      <c r="HFC126" s="273"/>
      <c r="HFD126"/>
      <c r="HFE126" s="110"/>
      <c r="HFF126" s="91"/>
      <c r="HFG126" s="261"/>
      <c r="HFH126" s="261"/>
      <c r="HFI126" s="261"/>
      <c r="HFJ126" s="273"/>
      <c r="HFK126" s="273"/>
      <c r="HFL126"/>
      <c r="HFM126" s="110"/>
      <c r="HFN126" s="91"/>
      <c r="HFO126" s="261"/>
      <c r="HFP126" s="261"/>
      <c r="HFQ126" s="261"/>
      <c r="HFR126" s="273"/>
      <c r="HFS126" s="273"/>
      <c r="HFT126"/>
      <c r="HFU126" s="110"/>
      <c r="HFV126" s="91"/>
      <c r="HFW126" s="261"/>
      <c r="HFX126" s="261"/>
      <c r="HFY126" s="261"/>
      <c r="HFZ126" s="273"/>
      <c r="HGA126" s="273"/>
      <c r="HGB126"/>
      <c r="HGC126" s="110"/>
      <c r="HGD126" s="91"/>
      <c r="HGE126" s="261"/>
      <c r="HGF126" s="261"/>
      <c r="HGG126" s="261"/>
      <c r="HGH126" s="273"/>
      <c r="HGI126" s="273"/>
      <c r="HGJ126"/>
      <c r="HGK126" s="110"/>
      <c r="HGL126" s="91"/>
      <c r="HGM126" s="261"/>
      <c r="HGN126" s="261"/>
      <c r="HGO126" s="261"/>
      <c r="HGP126" s="273"/>
      <c r="HGQ126" s="273"/>
      <c r="HGR126"/>
      <c r="HGS126" s="110"/>
      <c r="HGT126" s="91"/>
      <c r="HGU126" s="261"/>
      <c r="HGV126" s="261"/>
      <c r="HGW126" s="261"/>
      <c r="HGX126" s="273"/>
      <c r="HGY126" s="273"/>
      <c r="HGZ126"/>
      <c r="HHA126" s="110"/>
      <c r="HHB126" s="91"/>
      <c r="HHC126" s="261"/>
      <c r="HHD126" s="261"/>
      <c r="HHE126" s="261"/>
      <c r="HHF126" s="273"/>
      <c r="HHG126" s="273"/>
      <c r="HHH126"/>
      <c r="HHI126" s="110"/>
      <c r="HHJ126" s="91"/>
      <c r="HHK126" s="261"/>
      <c r="HHL126" s="261"/>
      <c r="HHM126" s="261"/>
      <c r="HHN126" s="273"/>
      <c r="HHO126" s="273"/>
      <c r="HHP126"/>
      <c r="HHQ126" s="110"/>
      <c r="HHR126" s="91"/>
      <c r="HHS126" s="261"/>
      <c r="HHT126" s="261"/>
      <c r="HHU126" s="261"/>
      <c r="HHV126" s="273"/>
      <c r="HHW126" s="273"/>
      <c r="HHX126"/>
      <c r="HHY126" s="110"/>
      <c r="HHZ126" s="91"/>
      <c r="HIA126" s="261"/>
      <c r="HIB126" s="261"/>
      <c r="HIC126" s="261"/>
      <c r="HID126" s="273"/>
      <c r="HIE126" s="273"/>
      <c r="HIF126"/>
      <c r="HIG126" s="110"/>
      <c r="HIH126" s="91"/>
      <c r="HII126" s="261"/>
      <c r="HIJ126" s="261"/>
      <c r="HIK126" s="261"/>
      <c r="HIL126" s="273"/>
      <c r="HIM126" s="273"/>
      <c r="HIN126"/>
      <c r="HIO126" s="110"/>
      <c r="HIP126" s="91"/>
      <c r="HIQ126" s="261"/>
      <c r="HIR126" s="261"/>
      <c r="HIS126" s="261"/>
      <c r="HIT126" s="273"/>
      <c r="HIU126" s="273"/>
      <c r="HIV126"/>
      <c r="HIW126" s="110"/>
      <c r="HIX126" s="91"/>
      <c r="HIY126" s="261"/>
      <c r="HIZ126" s="261"/>
      <c r="HJA126" s="261"/>
      <c r="HJB126" s="273"/>
      <c r="HJC126" s="273"/>
      <c r="HJD126"/>
      <c r="HJE126" s="110"/>
      <c r="HJF126" s="91"/>
      <c r="HJG126" s="261"/>
      <c r="HJH126" s="261"/>
      <c r="HJI126" s="261"/>
      <c r="HJJ126" s="273"/>
      <c r="HJK126" s="273"/>
      <c r="HJL126"/>
      <c r="HJM126" s="110"/>
      <c r="HJN126" s="91"/>
      <c r="HJO126" s="261"/>
      <c r="HJP126" s="261"/>
      <c r="HJQ126" s="261"/>
      <c r="HJR126" s="273"/>
      <c r="HJS126" s="273"/>
      <c r="HJT126"/>
      <c r="HJU126" s="110"/>
      <c r="HJV126" s="91"/>
      <c r="HJW126" s="261"/>
      <c r="HJX126" s="261"/>
      <c r="HJY126" s="261"/>
      <c r="HJZ126" s="273"/>
      <c r="HKA126" s="273"/>
      <c r="HKB126"/>
      <c r="HKC126" s="110"/>
      <c r="HKD126" s="91"/>
      <c r="HKE126" s="261"/>
      <c r="HKF126" s="261"/>
      <c r="HKG126" s="261"/>
      <c r="HKH126" s="273"/>
      <c r="HKI126" s="273"/>
      <c r="HKJ126"/>
      <c r="HKK126" s="110"/>
      <c r="HKL126" s="91"/>
      <c r="HKM126" s="261"/>
      <c r="HKN126" s="261"/>
      <c r="HKO126" s="261"/>
      <c r="HKP126" s="273"/>
      <c r="HKQ126" s="273"/>
      <c r="HKR126"/>
      <c r="HKS126" s="110"/>
      <c r="HKT126" s="91"/>
      <c r="HKU126" s="261"/>
      <c r="HKV126" s="261"/>
      <c r="HKW126" s="261"/>
      <c r="HKX126" s="273"/>
      <c r="HKY126" s="273"/>
      <c r="HKZ126"/>
      <c r="HLA126" s="110"/>
      <c r="HLB126" s="91"/>
      <c r="HLC126" s="261"/>
      <c r="HLD126" s="261"/>
      <c r="HLE126" s="261"/>
      <c r="HLF126" s="273"/>
      <c r="HLG126" s="273"/>
      <c r="HLH126"/>
      <c r="HLI126" s="110"/>
      <c r="HLJ126" s="91"/>
      <c r="HLK126" s="261"/>
      <c r="HLL126" s="261"/>
      <c r="HLM126" s="261"/>
      <c r="HLN126" s="273"/>
      <c r="HLO126" s="273"/>
      <c r="HLP126"/>
      <c r="HLQ126" s="110"/>
      <c r="HLR126" s="91"/>
      <c r="HLS126" s="261"/>
      <c r="HLT126" s="261"/>
      <c r="HLU126" s="261"/>
      <c r="HLV126" s="273"/>
      <c r="HLW126" s="273"/>
      <c r="HLX126"/>
      <c r="HLY126" s="110"/>
      <c r="HLZ126" s="91"/>
      <c r="HMA126" s="261"/>
      <c r="HMB126" s="261"/>
      <c r="HMC126" s="261"/>
      <c r="HMD126" s="273"/>
      <c r="HME126" s="273"/>
      <c r="HMF126"/>
      <c r="HMG126" s="110"/>
      <c r="HMH126" s="91"/>
      <c r="HMI126" s="261"/>
      <c r="HMJ126" s="261"/>
      <c r="HMK126" s="261"/>
      <c r="HML126" s="273"/>
      <c r="HMM126" s="273"/>
      <c r="HMN126"/>
      <c r="HMO126" s="110"/>
      <c r="HMP126" s="91"/>
      <c r="HMQ126" s="261"/>
      <c r="HMR126" s="261"/>
      <c r="HMS126" s="261"/>
      <c r="HMT126" s="273"/>
      <c r="HMU126" s="273"/>
      <c r="HMV126"/>
      <c r="HMW126" s="110"/>
      <c r="HMX126" s="91"/>
      <c r="HMY126" s="261"/>
      <c r="HMZ126" s="261"/>
      <c r="HNA126" s="261"/>
      <c r="HNB126" s="273"/>
      <c r="HNC126" s="273"/>
      <c r="HND126"/>
      <c r="HNE126" s="110"/>
      <c r="HNF126" s="91"/>
      <c r="HNG126" s="261"/>
      <c r="HNH126" s="261"/>
      <c r="HNI126" s="261"/>
      <c r="HNJ126" s="273"/>
      <c r="HNK126" s="273"/>
      <c r="HNL126"/>
      <c r="HNM126" s="110"/>
      <c r="HNN126" s="91"/>
      <c r="HNO126" s="261"/>
      <c r="HNP126" s="261"/>
      <c r="HNQ126" s="261"/>
      <c r="HNR126" s="273"/>
      <c r="HNS126" s="273"/>
      <c r="HNT126"/>
      <c r="HNU126" s="110"/>
      <c r="HNV126" s="91"/>
      <c r="HNW126" s="261"/>
      <c r="HNX126" s="261"/>
      <c r="HNY126" s="261"/>
      <c r="HNZ126" s="273"/>
      <c r="HOA126" s="273"/>
      <c r="HOB126"/>
      <c r="HOC126" s="110"/>
      <c r="HOD126" s="91"/>
      <c r="HOE126" s="261"/>
      <c r="HOF126" s="261"/>
      <c r="HOG126" s="261"/>
      <c r="HOH126" s="273"/>
      <c r="HOI126" s="273"/>
      <c r="HOJ126"/>
      <c r="HOK126" s="110"/>
      <c r="HOL126" s="91"/>
      <c r="HOM126" s="261"/>
      <c r="HON126" s="261"/>
      <c r="HOO126" s="261"/>
      <c r="HOP126" s="273"/>
      <c r="HOQ126" s="273"/>
      <c r="HOR126"/>
      <c r="HOS126" s="110"/>
      <c r="HOT126" s="91"/>
      <c r="HOU126" s="261"/>
      <c r="HOV126" s="261"/>
      <c r="HOW126" s="261"/>
      <c r="HOX126" s="273"/>
      <c r="HOY126" s="273"/>
      <c r="HOZ126"/>
      <c r="HPA126" s="110"/>
      <c r="HPB126" s="91"/>
      <c r="HPC126" s="261"/>
      <c r="HPD126" s="261"/>
      <c r="HPE126" s="261"/>
      <c r="HPF126" s="273"/>
      <c r="HPG126" s="273"/>
      <c r="HPH126"/>
      <c r="HPI126" s="110"/>
      <c r="HPJ126" s="91"/>
      <c r="HPK126" s="261"/>
      <c r="HPL126" s="261"/>
      <c r="HPM126" s="261"/>
      <c r="HPN126" s="273"/>
      <c r="HPO126" s="273"/>
      <c r="HPP126"/>
      <c r="HPQ126" s="110"/>
      <c r="HPR126" s="91"/>
      <c r="HPS126" s="261"/>
      <c r="HPT126" s="261"/>
      <c r="HPU126" s="261"/>
      <c r="HPV126" s="273"/>
      <c r="HPW126" s="273"/>
      <c r="HPX126"/>
      <c r="HPY126" s="110"/>
      <c r="HPZ126" s="91"/>
      <c r="HQA126" s="261"/>
      <c r="HQB126" s="261"/>
      <c r="HQC126" s="261"/>
      <c r="HQD126" s="273"/>
      <c r="HQE126" s="273"/>
      <c r="HQF126"/>
      <c r="HQG126" s="110"/>
      <c r="HQH126" s="91"/>
      <c r="HQI126" s="261"/>
      <c r="HQJ126" s="261"/>
      <c r="HQK126" s="261"/>
      <c r="HQL126" s="273"/>
      <c r="HQM126" s="273"/>
      <c r="HQN126"/>
      <c r="HQO126" s="110"/>
      <c r="HQP126" s="91"/>
      <c r="HQQ126" s="261"/>
      <c r="HQR126" s="261"/>
      <c r="HQS126" s="261"/>
      <c r="HQT126" s="273"/>
      <c r="HQU126" s="273"/>
      <c r="HQV126"/>
      <c r="HQW126" s="110"/>
      <c r="HQX126" s="91"/>
      <c r="HQY126" s="261"/>
      <c r="HQZ126" s="261"/>
      <c r="HRA126" s="261"/>
      <c r="HRB126" s="273"/>
      <c r="HRC126" s="273"/>
      <c r="HRD126"/>
      <c r="HRE126" s="110"/>
      <c r="HRF126" s="91"/>
      <c r="HRG126" s="261"/>
      <c r="HRH126" s="261"/>
      <c r="HRI126" s="261"/>
      <c r="HRJ126" s="273"/>
      <c r="HRK126" s="273"/>
      <c r="HRL126"/>
      <c r="HRM126" s="110"/>
      <c r="HRN126" s="91"/>
      <c r="HRO126" s="261"/>
      <c r="HRP126" s="261"/>
      <c r="HRQ126" s="261"/>
      <c r="HRR126" s="273"/>
      <c r="HRS126" s="273"/>
      <c r="HRT126"/>
      <c r="HRU126" s="110"/>
      <c r="HRV126" s="91"/>
      <c r="HRW126" s="261"/>
      <c r="HRX126" s="261"/>
      <c r="HRY126" s="261"/>
      <c r="HRZ126" s="273"/>
      <c r="HSA126" s="273"/>
      <c r="HSB126"/>
      <c r="HSC126" s="110"/>
      <c r="HSD126" s="91"/>
      <c r="HSE126" s="261"/>
      <c r="HSF126" s="261"/>
      <c r="HSG126" s="261"/>
      <c r="HSH126" s="273"/>
      <c r="HSI126" s="273"/>
      <c r="HSJ126"/>
      <c r="HSK126" s="110"/>
      <c r="HSL126" s="91"/>
      <c r="HSM126" s="261"/>
      <c r="HSN126" s="261"/>
      <c r="HSO126" s="261"/>
      <c r="HSP126" s="273"/>
      <c r="HSQ126" s="273"/>
      <c r="HSR126"/>
      <c r="HSS126" s="110"/>
      <c r="HST126" s="91"/>
      <c r="HSU126" s="261"/>
      <c r="HSV126" s="261"/>
      <c r="HSW126" s="261"/>
      <c r="HSX126" s="273"/>
      <c r="HSY126" s="273"/>
      <c r="HSZ126"/>
      <c r="HTA126" s="110"/>
      <c r="HTB126" s="91"/>
      <c r="HTC126" s="261"/>
      <c r="HTD126" s="261"/>
      <c r="HTE126" s="261"/>
      <c r="HTF126" s="273"/>
      <c r="HTG126" s="273"/>
      <c r="HTH126"/>
      <c r="HTI126" s="110"/>
      <c r="HTJ126" s="91"/>
      <c r="HTK126" s="261"/>
      <c r="HTL126" s="261"/>
      <c r="HTM126" s="261"/>
      <c r="HTN126" s="273"/>
      <c r="HTO126" s="273"/>
      <c r="HTP126"/>
      <c r="HTQ126" s="110"/>
      <c r="HTR126" s="91"/>
      <c r="HTS126" s="261"/>
      <c r="HTT126" s="261"/>
      <c r="HTU126" s="261"/>
      <c r="HTV126" s="273"/>
      <c r="HTW126" s="273"/>
      <c r="HTX126"/>
      <c r="HTY126" s="110"/>
      <c r="HTZ126" s="91"/>
      <c r="HUA126" s="261"/>
      <c r="HUB126" s="261"/>
      <c r="HUC126" s="261"/>
      <c r="HUD126" s="273"/>
      <c r="HUE126" s="273"/>
      <c r="HUF126"/>
      <c r="HUG126" s="110"/>
      <c r="HUH126" s="91"/>
      <c r="HUI126" s="261"/>
      <c r="HUJ126" s="261"/>
      <c r="HUK126" s="261"/>
      <c r="HUL126" s="273"/>
      <c r="HUM126" s="273"/>
      <c r="HUN126"/>
      <c r="HUO126" s="110"/>
      <c r="HUP126" s="91"/>
      <c r="HUQ126" s="261"/>
      <c r="HUR126" s="261"/>
      <c r="HUS126" s="261"/>
      <c r="HUT126" s="273"/>
      <c r="HUU126" s="273"/>
      <c r="HUV126"/>
      <c r="HUW126" s="110"/>
      <c r="HUX126" s="91"/>
      <c r="HUY126" s="261"/>
      <c r="HUZ126" s="261"/>
      <c r="HVA126" s="261"/>
      <c r="HVB126" s="273"/>
      <c r="HVC126" s="273"/>
      <c r="HVD126"/>
      <c r="HVE126" s="110"/>
      <c r="HVF126" s="91"/>
      <c r="HVG126" s="261"/>
      <c r="HVH126" s="261"/>
      <c r="HVI126" s="261"/>
      <c r="HVJ126" s="273"/>
      <c r="HVK126" s="273"/>
      <c r="HVL126"/>
      <c r="HVM126" s="110"/>
      <c r="HVN126" s="91"/>
      <c r="HVO126" s="261"/>
      <c r="HVP126" s="261"/>
      <c r="HVQ126" s="261"/>
      <c r="HVR126" s="273"/>
      <c r="HVS126" s="273"/>
      <c r="HVT126"/>
      <c r="HVU126" s="110"/>
      <c r="HVV126" s="91"/>
      <c r="HVW126" s="261"/>
      <c r="HVX126" s="261"/>
      <c r="HVY126" s="261"/>
      <c r="HVZ126" s="273"/>
      <c r="HWA126" s="273"/>
      <c r="HWB126"/>
      <c r="HWC126" s="110"/>
      <c r="HWD126" s="91"/>
      <c r="HWE126" s="261"/>
      <c r="HWF126" s="261"/>
      <c r="HWG126" s="261"/>
      <c r="HWH126" s="273"/>
      <c r="HWI126" s="273"/>
      <c r="HWJ126"/>
      <c r="HWK126" s="110"/>
      <c r="HWL126" s="91"/>
      <c r="HWM126" s="261"/>
      <c r="HWN126" s="261"/>
      <c r="HWO126" s="261"/>
      <c r="HWP126" s="273"/>
      <c r="HWQ126" s="273"/>
      <c r="HWR126"/>
      <c r="HWS126" s="110"/>
      <c r="HWT126" s="91"/>
      <c r="HWU126" s="261"/>
      <c r="HWV126" s="261"/>
      <c r="HWW126" s="261"/>
      <c r="HWX126" s="273"/>
      <c r="HWY126" s="273"/>
      <c r="HWZ126"/>
      <c r="HXA126" s="110"/>
      <c r="HXB126" s="91"/>
      <c r="HXC126" s="261"/>
      <c r="HXD126" s="261"/>
      <c r="HXE126" s="261"/>
      <c r="HXF126" s="273"/>
      <c r="HXG126" s="273"/>
      <c r="HXH126"/>
      <c r="HXI126" s="110"/>
      <c r="HXJ126" s="91"/>
      <c r="HXK126" s="261"/>
      <c r="HXL126" s="261"/>
      <c r="HXM126" s="261"/>
      <c r="HXN126" s="273"/>
      <c r="HXO126" s="273"/>
      <c r="HXP126"/>
      <c r="HXQ126" s="110"/>
      <c r="HXR126" s="91"/>
      <c r="HXS126" s="261"/>
      <c r="HXT126" s="261"/>
      <c r="HXU126" s="261"/>
      <c r="HXV126" s="273"/>
      <c r="HXW126" s="273"/>
      <c r="HXX126"/>
      <c r="HXY126" s="110"/>
      <c r="HXZ126" s="91"/>
      <c r="HYA126" s="261"/>
      <c r="HYB126" s="261"/>
      <c r="HYC126" s="261"/>
      <c r="HYD126" s="273"/>
      <c r="HYE126" s="273"/>
      <c r="HYF126"/>
      <c r="HYG126" s="110"/>
      <c r="HYH126" s="91"/>
      <c r="HYI126" s="261"/>
      <c r="HYJ126" s="261"/>
      <c r="HYK126" s="261"/>
      <c r="HYL126" s="273"/>
      <c r="HYM126" s="273"/>
      <c r="HYN126"/>
      <c r="HYO126" s="110"/>
      <c r="HYP126" s="91"/>
      <c r="HYQ126" s="261"/>
      <c r="HYR126" s="261"/>
      <c r="HYS126" s="261"/>
      <c r="HYT126" s="273"/>
      <c r="HYU126" s="273"/>
      <c r="HYV126"/>
      <c r="HYW126" s="110"/>
      <c r="HYX126" s="91"/>
      <c r="HYY126" s="261"/>
      <c r="HYZ126" s="261"/>
      <c r="HZA126" s="261"/>
      <c r="HZB126" s="273"/>
      <c r="HZC126" s="273"/>
      <c r="HZD126"/>
      <c r="HZE126" s="110"/>
      <c r="HZF126" s="91"/>
      <c r="HZG126" s="261"/>
      <c r="HZH126" s="261"/>
      <c r="HZI126" s="261"/>
      <c r="HZJ126" s="273"/>
      <c r="HZK126" s="273"/>
      <c r="HZL126"/>
      <c r="HZM126" s="110"/>
      <c r="HZN126" s="91"/>
      <c r="HZO126" s="261"/>
      <c r="HZP126" s="261"/>
      <c r="HZQ126" s="261"/>
      <c r="HZR126" s="273"/>
      <c r="HZS126" s="273"/>
      <c r="HZT126"/>
      <c r="HZU126" s="110"/>
      <c r="HZV126" s="91"/>
      <c r="HZW126" s="261"/>
      <c r="HZX126" s="261"/>
      <c r="HZY126" s="261"/>
      <c r="HZZ126" s="273"/>
      <c r="IAA126" s="273"/>
      <c r="IAB126"/>
      <c r="IAC126" s="110"/>
      <c r="IAD126" s="91"/>
      <c r="IAE126" s="261"/>
      <c r="IAF126" s="261"/>
      <c r="IAG126" s="261"/>
      <c r="IAH126" s="273"/>
      <c r="IAI126" s="273"/>
      <c r="IAJ126"/>
      <c r="IAK126" s="110"/>
      <c r="IAL126" s="91"/>
      <c r="IAM126" s="261"/>
      <c r="IAN126" s="261"/>
      <c r="IAO126" s="261"/>
      <c r="IAP126" s="273"/>
      <c r="IAQ126" s="273"/>
      <c r="IAR126"/>
      <c r="IAS126" s="110"/>
      <c r="IAT126" s="91"/>
      <c r="IAU126" s="261"/>
      <c r="IAV126" s="261"/>
      <c r="IAW126" s="261"/>
      <c r="IAX126" s="273"/>
      <c r="IAY126" s="273"/>
      <c r="IAZ126"/>
      <c r="IBA126" s="110"/>
      <c r="IBB126" s="91"/>
      <c r="IBC126" s="261"/>
      <c r="IBD126" s="261"/>
      <c r="IBE126" s="261"/>
      <c r="IBF126" s="273"/>
      <c r="IBG126" s="273"/>
      <c r="IBH126"/>
      <c r="IBI126" s="110"/>
      <c r="IBJ126" s="91"/>
      <c r="IBK126" s="261"/>
      <c r="IBL126" s="261"/>
      <c r="IBM126" s="261"/>
      <c r="IBN126" s="273"/>
      <c r="IBO126" s="273"/>
      <c r="IBP126"/>
      <c r="IBQ126" s="110"/>
      <c r="IBR126" s="91"/>
      <c r="IBS126" s="261"/>
      <c r="IBT126" s="261"/>
      <c r="IBU126" s="261"/>
      <c r="IBV126" s="273"/>
      <c r="IBW126" s="273"/>
      <c r="IBX126"/>
      <c r="IBY126" s="110"/>
      <c r="IBZ126" s="91"/>
      <c r="ICA126" s="261"/>
      <c r="ICB126" s="261"/>
      <c r="ICC126" s="261"/>
      <c r="ICD126" s="273"/>
      <c r="ICE126" s="273"/>
      <c r="ICF126"/>
      <c r="ICG126" s="110"/>
      <c r="ICH126" s="91"/>
      <c r="ICI126" s="261"/>
      <c r="ICJ126" s="261"/>
      <c r="ICK126" s="261"/>
      <c r="ICL126" s="273"/>
      <c r="ICM126" s="273"/>
      <c r="ICN126"/>
      <c r="ICO126" s="110"/>
      <c r="ICP126" s="91"/>
      <c r="ICQ126" s="261"/>
      <c r="ICR126" s="261"/>
      <c r="ICS126" s="261"/>
      <c r="ICT126" s="273"/>
      <c r="ICU126" s="273"/>
      <c r="ICV126"/>
      <c r="ICW126" s="110"/>
      <c r="ICX126" s="91"/>
      <c r="ICY126" s="261"/>
      <c r="ICZ126" s="261"/>
      <c r="IDA126" s="261"/>
      <c r="IDB126" s="273"/>
      <c r="IDC126" s="273"/>
      <c r="IDD126"/>
      <c r="IDE126" s="110"/>
      <c r="IDF126" s="91"/>
      <c r="IDG126" s="261"/>
      <c r="IDH126" s="261"/>
      <c r="IDI126" s="261"/>
      <c r="IDJ126" s="273"/>
      <c r="IDK126" s="273"/>
      <c r="IDL126"/>
      <c r="IDM126" s="110"/>
      <c r="IDN126" s="91"/>
      <c r="IDO126" s="261"/>
      <c r="IDP126" s="261"/>
      <c r="IDQ126" s="261"/>
      <c r="IDR126" s="273"/>
      <c r="IDS126" s="273"/>
      <c r="IDT126"/>
      <c r="IDU126" s="110"/>
      <c r="IDV126" s="91"/>
      <c r="IDW126" s="261"/>
      <c r="IDX126" s="261"/>
      <c r="IDY126" s="261"/>
      <c r="IDZ126" s="273"/>
      <c r="IEA126" s="273"/>
      <c r="IEB126"/>
      <c r="IEC126" s="110"/>
      <c r="IED126" s="91"/>
      <c r="IEE126" s="261"/>
      <c r="IEF126" s="261"/>
      <c r="IEG126" s="261"/>
      <c r="IEH126" s="273"/>
      <c r="IEI126" s="273"/>
      <c r="IEJ126"/>
      <c r="IEK126" s="110"/>
      <c r="IEL126" s="91"/>
      <c r="IEM126" s="261"/>
      <c r="IEN126" s="261"/>
      <c r="IEO126" s="261"/>
      <c r="IEP126" s="273"/>
      <c r="IEQ126" s="273"/>
      <c r="IER126"/>
      <c r="IES126" s="110"/>
      <c r="IET126" s="91"/>
      <c r="IEU126" s="261"/>
      <c r="IEV126" s="261"/>
      <c r="IEW126" s="261"/>
      <c r="IEX126" s="273"/>
      <c r="IEY126" s="273"/>
      <c r="IEZ126"/>
      <c r="IFA126" s="110"/>
      <c r="IFB126" s="91"/>
      <c r="IFC126" s="261"/>
      <c r="IFD126" s="261"/>
      <c r="IFE126" s="261"/>
      <c r="IFF126" s="273"/>
      <c r="IFG126" s="273"/>
      <c r="IFH126"/>
      <c r="IFI126" s="110"/>
      <c r="IFJ126" s="91"/>
      <c r="IFK126" s="261"/>
      <c r="IFL126" s="261"/>
      <c r="IFM126" s="261"/>
      <c r="IFN126" s="273"/>
      <c r="IFO126" s="273"/>
      <c r="IFP126"/>
      <c r="IFQ126" s="110"/>
      <c r="IFR126" s="91"/>
      <c r="IFS126" s="261"/>
      <c r="IFT126" s="261"/>
      <c r="IFU126" s="261"/>
      <c r="IFV126" s="273"/>
      <c r="IFW126" s="273"/>
      <c r="IFX126"/>
      <c r="IFY126" s="110"/>
      <c r="IFZ126" s="91"/>
      <c r="IGA126" s="261"/>
      <c r="IGB126" s="261"/>
      <c r="IGC126" s="261"/>
      <c r="IGD126" s="273"/>
      <c r="IGE126" s="273"/>
      <c r="IGF126"/>
      <c r="IGG126" s="110"/>
      <c r="IGH126" s="91"/>
      <c r="IGI126" s="261"/>
      <c r="IGJ126" s="261"/>
      <c r="IGK126" s="261"/>
      <c r="IGL126" s="273"/>
      <c r="IGM126" s="273"/>
      <c r="IGN126"/>
      <c r="IGO126" s="110"/>
      <c r="IGP126" s="91"/>
      <c r="IGQ126" s="261"/>
      <c r="IGR126" s="261"/>
      <c r="IGS126" s="261"/>
      <c r="IGT126" s="273"/>
      <c r="IGU126" s="273"/>
      <c r="IGV126"/>
      <c r="IGW126" s="110"/>
      <c r="IGX126" s="91"/>
      <c r="IGY126" s="261"/>
      <c r="IGZ126" s="261"/>
      <c r="IHA126" s="261"/>
      <c r="IHB126" s="273"/>
      <c r="IHC126" s="273"/>
      <c r="IHD126"/>
      <c r="IHE126" s="110"/>
      <c r="IHF126" s="91"/>
      <c r="IHG126" s="261"/>
      <c r="IHH126" s="261"/>
      <c r="IHI126" s="261"/>
      <c r="IHJ126" s="273"/>
      <c r="IHK126" s="273"/>
      <c r="IHL126"/>
      <c r="IHM126" s="110"/>
      <c r="IHN126" s="91"/>
      <c r="IHO126" s="261"/>
      <c r="IHP126" s="261"/>
      <c r="IHQ126" s="261"/>
      <c r="IHR126" s="273"/>
      <c r="IHS126" s="273"/>
      <c r="IHT126"/>
      <c r="IHU126" s="110"/>
      <c r="IHV126" s="91"/>
      <c r="IHW126" s="261"/>
      <c r="IHX126" s="261"/>
      <c r="IHY126" s="261"/>
      <c r="IHZ126" s="273"/>
      <c r="IIA126" s="273"/>
      <c r="IIB126"/>
      <c r="IIC126" s="110"/>
      <c r="IID126" s="91"/>
      <c r="IIE126" s="261"/>
      <c r="IIF126" s="261"/>
      <c r="IIG126" s="261"/>
      <c r="IIH126" s="273"/>
      <c r="III126" s="273"/>
      <c r="IIJ126"/>
      <c r="IIK126" s="110"/>
      <c r="IIL126" s="91"/>
      <c r="IIM126" s="261"/>
      <c r="IIN126" s="261"/>
      <c r="IIO126" s="261"/>
      <c r="IIP126" s="273"/>
      <c r="IIQ126" s="273"/>
      <c r="IIR126"/>
      <c r="IIS126" s="110"/>
      <c r="IIT126" s="91"/>
      <c r="IIU126" s="261"/>
      <c r="IIV126" s="261"/>
      <c r="IIW126" s="261"/>
      <c r="IIX126" s="273"/>
      <c r="IIY126" s="273"/>
      <c r="IIZ126"/>
      <c r="IJA126" s="110"/>
      <c r="IJB126" s="91"/>
      <c r="IJC126" s="261"/>
      <c r="IJD126" s="261"/>
      <c r="IJE126" s="261"/>
      <c r="IJF126" s="273"/>
      <c r="IJG126" s="273"/>
      <c r="IJH126"/>
      <c r="IJI126" s="110"/>
      <c r="IJJ126" s="91"/>
      <c r="IJK126" s="261"/>
      <c r="IJL126" s="261"/>
      <c r="IJM126" s="261"/>
      <c r="IJN126" s="273"/>
      <c r="IJO126" s="273"/>
      <c r="IJP126"/>
      <c r="IJQ126" s="110"/>
      <c r="IJR126" s="91"/>
      <c r="IJS126" s="261"/>
      <c r="IJT126" s="261"/>
      <c r="IJU126" s="261"/>
      <c r="IJV126" s="273"/>
      <c r="IJW126" s="273"/>
      <c r="IJX126"/>
      <c r="IJY126" s="110"/>
      <c r="IJZ126" s="91"/>
      <c r="IKA126" s="261"/>
      <c r="IKB126" s="261"/>
      <c r="IKC126" s="261"/>
      <c r="IKD126" s="273"/>
      <c r="IKE126" s="273"/>
      <c r="IKF126"/>
      <c r="IKG126" s="110"/>
      <c r="IKH126" s="91"/>
      <c r="IKI126" s="261"/>
      <c r="IKJ126" s="261"/>
      <c r="IKK126" s="261"/>
      <c r="IKL126" s="273"/>
      <c r="IKM126" s="273"/>
      <c r="IKN126"/>
      <c r="IKO126" s="110"/>
      <c r="IKP126" s="91"/>
      <c r="IKQ126" s="261"/>
      <c r="IKR126" s="261"/>
      <c r="IKS126" s="261"/>
      <c r="IKT126" s="273"/>
      <c r="IKU126" s="273"/>
      <c r="IKV126"/>
      <c r="IKW126" s="110"/>
      <c r="IKX126" s="91"/>
      <c r="IKY126" s="261"/>
      <c r="IKZ126" s="261"/>
      <c r="ILA126" s="261"/>
      <c r="ILB126" s="273"/>
      <c r="ILC126" s="273"/>
      <c r="ILD126"/>
      <c r="ILE126" s="110"/>
      <c r="ILF126" s="91"/>
      <c r="ILG126" s="261"/>
      <c r="ILH126" s="261"/>
      <c r="ILI126" s="261"/>
      <c r="ILJ126" s="273"/>
      <c r="ILK126" s="273"/>
      <c r="ILL126"/>
      <c r="ILM126" s="110"/>
      <c r="ILN126" s="91"/>
      <c r="ILO126" s="261"/>
      <c r="ILP126" s="261"/>
      <c r="ILQ126" s="261"/>
      <c r="ILR126" s="273"/>
      <c r="ILS126" s="273"/>
      <c r="ILT126"/>
      <c r="ILU126" s="110"/>
      <c r="ILV126" s="91"/>
      <c r="ILW126" s="261"/>
      <c r="ILX126" s="261"/>
      <c r="ILY126" s="261"/>
      <c r="ILZ126" s="273"/>
      <c r="IMA126" s="273"/>
      <c r="IMB126"/>
      <c r="IMC126" s="110"/>
      <c r="IMD126" s="91"/>
      <c r="IME126" s="261"/>
      <c r="IMF126" s="261"/>
      <c r="IMG126" s="261"/>
      <c r="IMH126" s="273"/>
      <c r="IMI126" s="273"/>
      <c r="IMJ126"/>
      <c r="IMK126" s="110"/>
      <c r="IML126" s="91"/>
      <c r="IMM126" s="261"/>
      <c r="IMN126" s="261"/>
      <c r="IMO126" s="261"/>
      <c r="IMP126" s="273"/>
      <c r="IMQ126" s="273"/>
      <c r="IMR126"/>
      <c r="IMS126" s="110"/>
      <c r="IMT126" s="91"/>
      <c r="IMU126" s="261"/>
      <c r="IMV126" s="261"/>
      <c r="IMW126" s="261"/>
      <c r="IMX126" s="273"/>
      <c r="IMY126" s="273"/>
      <c r="IMZ126"/>
      <c r="INA126" s="110"/>
      <c r="INB126" s="91"/>
      <c r="INC126" s="261"/>
      <c r="IND126" s="261"/>
      <c r="INE126" s="261"/>
      <c r="INF126" s="273"/>
      <c r="ING126" s="273"/>
      <c r="INH126"/>
      <c r="INI126" s="110"/>
      <c r="INJ126" s="91"/>
      <c r="INK126" s="261"/>
      <c r="INL126" s="261"/>
      <c r="INM126" s="261"/>
      <c r="INN126" s="273"/>
      <c r="INO126" s="273"/>
      <c r="INP126"/>
      <c r="INQ126" s="110"/>
      <c r="INR126" s="91"/>
      <c r="INS126" s="261"/>
      <c r="INT126" s="261"/>
      <c r="INU126" s="261"/>
      <c r="INV126" s="273"/>
      <c r="INW126" s="273"/>
      <c r="INX126"/>
      <c r="INY126" s="110"/>
      <c r="INZ126" s="91"/>
      <c r="IOA126" s="261"/>
      <c r="IOB126" s="261"/>
      <c r="IOC126" s="261"/>
      <c r="IOD126" s="273"/>
      <c r="IOE126" s="273"/>
      <c r="IOF126"/>
      <c r="IOG126" s="110"/>
      <c r="IOH126" s="91"/>
      <c r="IOI126" s="261"/>
      <c r="IOJ126" s="261"/>
      <c r="IOK126" s="261"/>
      <c r="IOL126" s="273"/>
      <c r="IOM126" s="273"/>
      <c r="ION126"/>
      <c r="IOO126" s="110"/>
      <c r="IOP126" s="91"/>
      <c r="IOQ126" s="261"/>
      <c r="IOR126" s="261"/>
      <c r="IOS126" s="261"/>
      <c r="IOT126" s="273"/>
      <c r="IOU126" s="273"/>
      <c r="IOV126"/>
      <c r="IOW126" s="110"/>
      <c r="IOX126" s="91"/>
      <c r="IOY126" s="261"/>
      <c r="IOZ126" s="261"/>
      <c r="IPA126" s="261"/>
      <c r="IPB126" s="273"/>
      <c r="IPC126" s="273"/>
      <c r="IPD126"/>
      <c r="IPE126" s="110"/>
      <c r="IPF126" s="91"/>
      <c r="IPG126" s="261"/>
      <c r="IPH126" s="261"/>
      <c r="IPI126" s="261"/>
      <c r="IPJ126" s="273"/>
      <c r="IPK126" s="273"/>
      <c r="IPL126"/>
      <c r="IPM126" s="110"/>
      <c r="IPN126" s="91"/>
      <c r="IPO126" s="261"/>
      <c r="IPP126" s="261"/>
      <c r="IPQ126" s="261"/>
      <c r="IPR126" s="273"/>
      <c r="IPS126" s="273"/>
      <c r="IPT126"/>
      <c r="IPU126" s="110"/>
      <c r="IPV126" s="91"/>
      <c r="IPW126" s="261"/>
      <c r="IPX126" s="261"/>
      <c r="IPY126" s="261"/>
      <c r="IPZ126" s="273"/>
      <c r="IQA126" s="273"/>
      <c r="IQB126"/>
      <c r="IQC126" s="110"/>
      <c r="IQD126" s="91"/>
      <c r="IQE126" s="261"/>
      <c r="IQF126" s="261"/>
      <c r="IQG126" s="261"/>
      <c r="IQH126" s="273"/>
      <c r="IQI126" s="273"/>
      <c r="IQJ126"/>
      <c r="IQK126" s="110"/>
      <c r="IQL126" s="91"/>
      <c r="IQM126" s="261"/>
      <c r="IQN126" s="261"/>
      <c r="IQO126" s="261"/>
      <c r="IQP126" s="273"/>
      <c r="IQQ126" s="273"/>
      <c r="IQR126"/>
      <c r="IQS126" s="110"/>
      <c r="IQT126" s="91"/>
      <c r="IQU126" s="261"/>
      <c r="IQV126" s="261"/>
      <c r="IQW126" s="261"/>
      <c r="IQX126" s="273"/>
      <c r="IQY126" s="273"/>
      <c r="IQZ126"/>
      <c r="IRA126" s="110"/>
      <c r="IRB126" s="91"/>
      <c r="IRC126" s="261"/>
      <c r="IRD126" s="261"/>
      <c r="IRE126" s="261"/>
      <c r="IRF126" s="273"/>
      <c r="IRG126" s="273"/>
      <c r="IRH126"/>
      <c r="IRI126" s="110"/>
      <c r="IRJ126" s="91"/>
      <c r="IRK126" s="261"/>
      <c r="IRL126" s="261"/>
      <c r="IRM126" s="261"/>
      <c r="IRN126" s="273"/>
      <c r="IRO126" s="273"/>
      <c r="IRP126"/>
      <c r="IRQ126" s="110"/>
      <c r="IRR126" s="91"/>
      <c r="IRS126" s="261"/>
      <c r="IRT126" s="261"/>
      <c r="IRU126" s="261"/>
      <c r="IRV126" s="273"/>
      <c r="IRW126" s="273"/>
      <c r="IRX126"/>
      <c r="IRY126" s="110"/>
      <c r="IRZ126" s="91"/>
      <c r="ISA126" s="261"/>
      <c r="ISB126" s="261"/>
      <c r="ISC126" s="261"/>
      <c r="ISD126" s="273"/>
      <c r="ISE126" s="273"/>
      <c r="ISF126"/>
      <c r="ISG126" s="110"/>
      <c r="ISH126" s="91"/>
      <c r="ISI126" s="261"/>
      <c r="ISJ126" s="261"/>
      <c r="ISK126" s="261"/>
      <c r="ISL126" s="273"/>
      <c r="ISM126" s="273"/>
      <c r="ISN126"/>
      <c r="ISO126" s="110"/>
      <c r="ISP126" s="91"/>
      <c r="ISQ126" s="261"/>
      <c r="ISR126" s="261"/>
      <c r="ISS126" s="261"/>
      <c r="IST126" s="273"/>
      <c r="ISU126" s="273"/>
      <c r="ISV126"/>
      <c r="ISW126" s="110"/>
      <c r="ISX126" s="91"/>
      <c r="ISY126" s="261"/>
      <c r="ISZ126" s="261"/>
      <c r="ITA126" s="261"/>
      <c r="ITB126" s="273"/>
      <c r="ITC126" s="273"/>
      <c r="ITD126"/>
      <c r="ITE126" s="110"/>
      <c r="ITF126" s="91"/>
      <c r="ITG126" s="261"/>
      <c r="ITH126" s="261"/>
      <c r="ITI126" s="261"/>
      <c r="ITJ126" s="273"/>
      <c r="ITK126" s="273"/>
      <c r="ITL126"/>
      <c r="ITM126" s="110"/>
      <c r="ITN126" s="91"/>
      <c r="ITO126" s="261"/>
      <c r="ITP126" s="261"/>
      <c r="ITQ126" s="261"/>
      <c r="ITR126" s="273"/>
      <c r="ITS126" s="273"/>
      <c r="ITT126"/>
      <c r="ITU126" s="110"/>
      <c r="ITV126" s="91"/>
      <c r="ITW126" s="261"/>
      <c r="ITX126" s="261"/>
      <c r="ITY126" s="261"/>
      <c r="ITZ126" s="273"/>
      <c r="IUA126" s="273"/>
      <c r="IUB126"/>
      <c r="IUC126" s="110"/>
      <c r="IUD126" s="91"/>
      <c r="IUE126" s="261"/>
      <c r="IUF126" s="261"/>
      <c r="IUG126" s="261"/>
      <c r="IUH126" s="273"/>
      <c r="IUI126" s="273"/>
      <c r="IUJ126"/>
      <c r="IUK126" s="110"/>
      <c r="IUL126" s="91"/>
      <c r="IUM126" s="261"/>
      <c r="IUN126" s="261"/>
      <c r="IUO126" s="261"/>
      <c r="IUP126" s="273"/>
      <c r="IUQ126" s="273"/>
      <c r="IUR126"/>
      <c r="IUS126" s="110"/>
      <c r="IUT126" s="91"/>
      <c r="IUU126" s="261"/>
      <c r="IUV126" s="261"/>
      <c r="IUW126" s="261"/>
      <c r="IUX126" s="273"/>
      <c r="IUY126" s="273"/>
      <c r="IUZ126"/>
      <c r="IVA126" s="110"/>
      <c r="IVB126" s="91"/>
      <c r="IVC126" s="261"/>
      <c r="IVD126" s="261"/>
      <c r="IVE126" s="261"/>
      <c r="IVF126" s="273"/>
      <c r="IVG126" s="273"/>
      <c r="IVH126"/>
      <c r="IVI126" s="110"/>
      <c r="IVJ126" s="91"/>
      <c r="IVK126" s="261"/>
      <c r="IVL126" s="261"/>
      <c r="IVM126" s="261"/>
      <c r="IVN126" s="273"/>
      <c r="IVO126" s="273"/>
      <c r="IVP126"/>
      <c r="IVQ126" s="110"/>
      <c r="IVR126" s="91"/>
      <c r="IVS126" s="261"/>
      <c r="IVT126" s="261"/>
      <c r="IVU126" s="261"/>
      <c r="IVV126" s="273"/>
      <c r="IVW126" s="273"/>
      <c r="IVX126"/>
      <c r="IVY126" s="110"/>
      <c r="IVZ126" s="91"/>
      <c r="IWA126" s="261"/>
      <c r="IWB126" s="261"/>
      <c r="IWC126" s="261"/>
      <c r="IWD126" s="273"/>
      <c r="IWE126" s="273"/>
      <c r="IWF126"/>
      <c r="IWG126" s="110"/>
      <c r="IWH126" s="91"/>
      <c r="IWI126" s="261"/>
      <c r="IWJ126" s="261"/>
      <c r="IWK126" s="261"/>
      <c r="IWL126" s="273"/>
      <c r="IWM126" s="273"/>
      <c r="IWN126"/>
      <c r="IWO126" s="110"/>
      <c r="IWP126" s="91"/>
      <c r="IWQ126" s="261"/>
      <c r="IWR126" s="261"/>
      <c r="IWS126" s="261"/>
      <c r="IWT126" s="273"/>
      <c r="IWU126" s="273"/>
      <c r="IWV126"/>
      <c r="IWW126" s="110"/>
      <c r="IWX126" s="91"/>
      <c r="IWY126" s="261"/>
      <c r="IWZ126" s="261"/>
      <c r="IXA126" s="261"/>
      <c r="IXB126" s="273"/>
      <c r="IXC126" s="273"/>
      <c r="IXD126"/>
      <c r="IXE126" s="110"/>
      <c r="IXF126" s="91"/>
      <c r="IXG126" s="261"/>
      <c r="IXH126" s="261"/>
      <c r="IXI126" s="261"/>
      <c r="IXJ126" s="273"/>
      <c r="IXK126" s="273"/>
      <c r="IXL126"/>
      <c r="IXM126" s="110"/>
      <c r="IXN126" s="91"/>
      <c r="IXO126" s="261"/>
      <c r="IXP126" s="261"/>
      <c r="IXQ126" s="261"/>
      <c r="IXR126" s="273"/>
      <c r="IXS126" s="273"/>
      <c r="IXT126"/>
      <c r="IXU126" s="110"/>
      <c r="IXV126" s="91"/>
      <c r="IXW126" s="261"/>
      <c r="IXX126" s="261"/>
      <c r="IXY126" s="261"/>
      <c r="IXZ126" s="273"/>
      <c r="IYA126" s="273"/>
      <c r="IYB126"/>
      <c r="IYC126" s="110"/>
      <c r="IYD126" s="91"/>
      <c r="IYE126" s="261"/>
      <c r="IYF126" s="261"/>
      <c r="IYG126" s="261"/>
      <c r="IYH126" s="273"/>
      <c r="IYI126" s="273"/>
      <c r="IYJ126"/>
      <c r="IYK126" s="110"/>
      <c r="IYL126" s="91"/>
      <c r="IYM126" s="261"/>
      <c r="IYN126" s="261"/>
      <c r="IYO126" s="261"/>
      <c r="IYP126" s="273"/>
      <c r="IYQ126" s="273"/>
      <c r="IYR126"/>
      <c r="IYS126" s="110"/>
      <c r="IYT126" s="91"/>
      <c r="IYU126" s="261"/>
      <c r="IYV126" s="261"/>
      <c r="IYW126" s="261"/>
      <c r="IYX126" s="273"/>
      <c r="IYY126" s="273"/>
      <c r="IYZ126"/>
      <c r="IZA126" s="110"/>
      <c r="IZB126" s="91"/>
      <c r="IZC126" s="261"/>
      <c r="IZD126" s="261"/>
      <c r="IZE126" s="261"/>
      <c r="IZF126" s="273"/>
      <c r="IZG126" s="273"/>
      <c r="IZH126"/>
      <c r="IZI126" s="110"/>
      <c r="IZJ126" s="91"/>
      <c r="IZK126" s="261"/>
      <c r="IZL126" s="261"/>
      <c r="IZM126" s="261"/>
      <c r="IZN126" s="273"/>
      <c r="IZO126" s="273"/>
      <c r="IZP126"/>
      <c r="IZQ126" s="110"/>
      <c r="IZR126" s="91"/>
      <c r="IZS126" s="261"/>
      <c r="IZT126" s="261"/>
      <c r="IZU126" s="261"/>
      <c r="IZV126" s="273"/>
      <c r="IZW126" s="273"/>
      <c r="IZX126"/>
      <c r="IZY126" s="110"/>
      <c r="IZZ126" s="91"/>
      <c r="JAA126" s="261"/>
      <c r="JAB126" s="261"/>
      <c r="JAC126" s="261"/>
      <c r="JAD126" s="273"/>
      <c r="JAE126" s="273"/>
      <c r="JAF126"/>
      <c r="JAG126" s="110"/>
      <c r="JAH126" s="91"/>
      <c r="JAI126" s="261"/>
      <c r="JAJ126" s="261"/>
      <c r="JAK126" s="261"/>
      <c r="JAL126" s="273"/>
      <c r="JAM126" s="273"/>
      <c r="JAN126"/>
      <c r="JAO126" s="110"/>
      <c r="JAP126" s="91"/>
      <c r="JAQ126" s="261"/>
      <c r="JAR126" s="261"/>
      <c r="JAS126" s="261"/>
      <c r="JAT126" s="273"/>
      <c r="JAU126" s="273"/>
      <c r="JAV126"/>
      <c r="JAW126" s="110"/>
      <c r="JAX126" s="91"/>
      <c r="JAY126" s="261"/>
      <c r="JAZ126" s="261"/>
      <c r="JBA126" s="261"/>
      <c r="JBB126" s="273"/>
      <c r="JBC126" s="273"/>
      <c r="JBD126"/>
      <c r="JBE126" s="110"/>
      <c r="JBF126" s="91"/>
      <c r="JBG126" s="261"/>
      <c r="JBH126" s="261"/>
      <c r="JBI126" s="261"/>
      <c r="JBJ126" s="273"/>
      <c r="JBK126" s="273"/>
      <c r="JBL126"/>
      <c r="JBM126" s="110"/>
      <c r="JBN126" s="91"/>
      <c r="JBO126" s="261"/>
      <c r="JBP126" s="261"/>
      <c r="JBQ126" s="261"/>
      <c r="JBR126" s="273"/>
      <c r="JBS126" s="273"/>
      <c r="JBT126"/>
      <c r="JBU126" s="110"/>
      <c r="JBV126" s="91"/>
      <c r="JBW126" s="261"/>
      <c r="JBX126" s="261"/>
      <c r="JBY126" s="261"/>
      <c r="JBZ126" s="273"/>
      <c r="JCA126" s="273"/>
      <c r="JCB126"/>
      <c r="JCC126" s="110"/>
      <c r="JCD126" s="91"/>
      <c r="JCE126" s="261"/>
      <c r="JCF126" s="261"/>
      <c r="JCG126" s="261"/>
      <c r="JCH126" s="273"/>
      <c r="JCI126" s="273"/>
      <c r="JCJ126"/>
      <c r="JCK126" s="110"/>
      <c r="JCL126" s="91"/>
      <c r="JCM126" s="261"/>
      <c r="JCN126" s="261"/>
      <c r="JCO126" s="261"/>
      <c r="JCP126" s="273"/>
      <c r="JCQ126" s="273"/>
      <c r="JCR126"/>
      <c r="JCS126" s="110"/>
      <c r="JCT126" s="91"/>
      <c r="JCU126" s="261"/>
      <c r="JCV126" s="261"/>
      <c r="JCW126" s="261"/>
      <c r="JCX126" s="273"/>
      <c r="JCY126" s="273"/>
      <c r="JCZ126"/>
      <c r="JDA126" s="110"/>
      <c r="JDB126" s="91"/>
      <c r="JDC126" s="261"/>
      <c r="JDD126" s="261"/>
      <c r="JDE126" s="261"/>
      <c r="JDF126" s="273"/>
      <c r="JDG126" s="273"/>
      <c r="JDH126"/>
      <c r="JDI126" s="110"/>
      <c r="JDJ126" s="91"/>
      <c r="JDK126" s="261"/>
      <c r="JDL126" s="261"/>
      <c r="JDM126" s="261"/>
      <c r="JDN126" s="273"/>
      <c r="JDO126" s="273"/>
      <c r="JDP126"/>
      <c r="JDQ126" s="110"/>
      <c r="JDR126" s="91"/>
      <c r="JDS126" s="261"/>
      <c r="JDT126" s="261"/>
      <c r="JDU126" s="261"/>
      <c r="JDV126" s="273"/>
      <c r="JDW126" s="273"/>
      <c r="JDX126"/>
      <c r="JDY126" s="110"/>
      <c r="JDZ126" s="91"/>
      <c r="JEA126" s="261"/>
      <c r="JEB126" s="261"/>
      <c r="JEC126" s="261"/>
      <c r="JED126" s="273"/>
      <c r="JEE126" s="273"/>
      <c r="JEF126"/>
      <c r="JEG126" s="110"/>
      <c r="JEH126" s="91"/>
      <c r="JEI126" s="261"/>
      <c r="JEJ126" s="261"/>
      <c r="JEK126" s="261"/>
      <c r="JEL126" s="273"/>
      <c r="JEM126" s="273"/>
      <c r="JEN126"/>
      <c r="JEO126" s="110"/>
      <c r="JEP126" s="91"/>
      <c r="JEQ126" s="261"/>
      <c r="JER126" s="261"/>
      <c r="JES126" s="261"/>
      <c r="JET126" s="273"/>
      <c r="JEU126" s="273"/>
      <c r="JEV126"/>
      <c r="JEW126" s="110"/>
      <c r="JEX126" s="91"/>
      <c r="JEY126" s="261"/>
      <c r="JEZ126" s="261"/>
      <c r="JFA126" s="261"/>
      <c r="JFB126" s="273"/>
      <c r="JFC126" s="273"/>
      <c r="JFD126"/>
      <c r="JFE126" s="110"/>
      <c r="JFF126" s="91"/>
      <c r="JFG126" s="261"/>
      <c r="JFH126" s="261"/>
      <c r="JFI126" s="261"/>
      <c r="JFJ126" s="273"/>
      <c r="JFK126" s="273"/>
      <c r="JFL126"/>
      <c r="JFM126" s="110"/>
      <c r="JFN126" s="91"/>
      <c r="JFO126" s="261"/>
      <c r="JFP126" s="261"/>
      <c r="JFQ126" s="261"/>
      <c r="JFR126" s="273"/>
      <c r="JFS126" s="273"/>
      <c r="JFT126"/>
      <c r="JFU126" s="110"/>
      <c r="JFV126" s="91"/>
      <c r="JFW126" s="261"/>
      <c r="JFX126" s="261"/>
      <c r="JFY126" s="261"/>
      <c r="JFZ126" s="273"/>
      <c r="JGA126" s="273"/>
      <c r="JGB126"/>
      <c r="JGC126" s="110"/>
      <c r="JGD126" s="91"/>
      <c r="JGE126" s="261"/>
      <c r="JGF126" s="261"/>
      <c r="JGG126" s="261"/>
      <c r="JGH126" s="273"/>
      <c r="JGI126" s="273"/>
      <c r="JGJ126"/>
      <c r="JGK126" s="110"/>
      <c r="JGL126" s="91"/>
      <c r="JGM126" s="261"/>
      <c r="JGN126" s="261"/>
      <c r="JGO126" s="261"/>
      <c r="JGP126" s="273"/>
      <c r="JGQ126" s="273"/>
      <c r="JGR126"/>
      <c r="JGS126" s="110"/>
      <c r="JGT126" s="91"/>
      <c r="JGU126" s="261"/>
      <c r="JGV126" s="261"/>
      <c r="JGW126" s="261"/>
      <c r="JGX126" s="273"/>
      <c r="JGY126" s="273"/>
      <c r="JGZ126"/>
      <c r="JHA126" s="110"/>
      <c r="JHB126" s="91"/>
      <c r="JHC126" s="261"/>
      <c r="JHD126" s="261"/>
      <c r="JHE126" s="261"/>
      <c r="JHF126" s="273"/>
      <c r="JHG126" s="273"/>
      <c r="JHH126"/>
      <c r="JHI126" s="110"/>
      <c r="JHJ126" s="91"/>
      <c r="JHK126" s="261"/>
      <c r="JHL126" s="261"/>
      <c r="JHM126" s="261"/>
      <c r="JHN126" s="273"/>
      <c r="JHO126" s="273"/>
      <c r="JHP126"/>
      <c r="JHQ126" s="110"/>
      <c r="JHR126" s="91"/>
      <c r="JHS126" s="261"/>
      <c r="JHT126" s="261"/>
      <c r="JHU126" s="261"/>
      <c r="JHV126" s="273"/>
      <c r="JHW126" s="273"/>
      <c r="JHX126"/>
      <c r="JHY126" s="110"/>
      <c r="JHZ126" s="91"/>
      <c r="JIA126" s="261"/>
      <c r="JIB126" s="261"/>
      <c r="JIC126" s="261"/>
      <c r="JID126" s="273"/>
      <c r="JIE126" s="273"/>
      <c r="JIF126"/>
      <c r="JIG126" s="110"/>
      <c r="JIH126" s="91"/>
      <c r="JII126" s="261"/>
      <c r="JIJ126" s="261"/>
      <c r="JIK126" s="261"/>
      <c r="JIL126" s="273"/>
      <c r="JIM126" s="273"/>
      <c r="JIN126"/>
      <c r="JIO126" s="110"/>
      <c r="JIP126" s="91"/>
      <c r="JIQ126" s="261"/>
      <c r="JIR126" s="261"/>
      <c r="JIS126" s="261"/>
      <c r="JIT126" s="273"/>
      <c r="JIU126" s="273"/>
      <c r="JIV126"/>
      <c r="JIW126" s="110"/>
      <c r="JIX126" s="91"/>
      <c r="JIY126" s="261"/>
      <c r="JIZ126" s="261"/>
      <c r="JJA126" s="261"/>
      <c r="JJB126" s="273"/>
      <c r="JJC126" s="273"/>
      <c r="JJD126"/>
      <c r="JJE126" s="110"/>
      <c r="JJF126" s="91"/>
      <c r="JJG126" s="261"/>
      <c r="JJH126" s="261"/>
      <c r="JJI126" s="261"/>
      <c r="JJJ126" s="273"/>
      <c r="JJK126" s="273"/>
      <c r="JJL126"/>
      <c r="JJM126" s="110"/>
      <c r="JJN126" s="91"/>
      <c r="JJO126" s="261"/>
      <c r="JJP126" s="261"/>
      <c r="JJQ126" s="261"/>
      <c r="JJR126" s="273"/>
      <c r="JJS126" s="273"/>
      <c r="JJT126"/>
      <c r="JJU126" s="110"/>
      <c r="JJV126" s="91"/>
      <c r="JJW126" s="261"/>
      <c r="JJX126" s="261"/>
      <c r="JJY126" s="261"/>
      <c r="JJZ126" s="273"/>
      <c r="JKA126" s="273"/>
      <c r="JKB126"/>
      <c r="JKC126" s="110"/>
      <c r="JKD126" s="91"/>
      <c r="JKE126" s="261"/>
      <c r="JKF126" s="261"/>
      <c r="JKG126" s="261"/>
      <c r="JKH126" s="273"/>
      <c r="JKI126" s="273"/>
      <c r="JKJ126"/>
      <c r="JKK126" s="110"/>
      <c r="JKL126" s="91"/>
      <c r="JKM126" s="261"/>
      <c r="JKN126" s="261"/>
      <c r="JKO126" s="261"/>
      <c r="JKP126" s="273"/>
      <c r="JKQ126" s="273"/>
      <c r="JKR126"/>
      <c r="JKS126" s="110"/>
      <c r="JKT126" s="91"/>
      <c r="JKU126" s="261"/>
      <c r="JKV126" s="261"/>
      <c r="JKW126" s="261"/>
      <c r="JKX126" s="273"/>
      <c r="JKY126" s="273"/>
      <c r="JKZ126"/>
      <c r="JLA126" s="110"/>
      <c r="JLB126" s="91"/>
      <c r="JLC126" s="261"/>
      <c r="JLD126" s="261"/>
      <c r="JLE126" s="261"/>
      <c r="JLF126" s="273"/>
      <c r="JLG126" s="273"/>
      <c r="JLH126"/>
      <c r="JLI126" s="110"/>
      <c r="JLJ126" s="91"/>
      <c r="JLK126" s="261"/>
      <c r="JLL126" s="261"/>
      <c r="JLM126" s="261"/>
      <c r="JLN126" s="273"/>
      <c r="JLO126" s="273"/>
      <c r="JLP126"/>
      <c r="JLQ126" s="110"/>
      <c r="JLR126" s="91"/>
      <c r="JLS126" s="261"/>
      <c r="JLT126" s="261"/>
      <c r="JLU126" s="261"/>
      <c r="JLV126" s="273"/>
      <c r="JLW126" s="273"/>
      <c r="JLX126"/>
      <c r="JLY126" s="110"/>
      <c r="JLZ126" s="91"/>
      <c r="JMA126" s="261"/>
      <c r="JMB126" s="261"/>
      <c r="JMC126" s="261"/>
      <c r="JMD126" s="273"/>
      <c r="JME126" s="273"/>
      <c r="JMF126"/>
      <c r="JMG126" s="110"/>
      <c r="JMH126" s="91"/>
      <c r="JMI126" s="261"/>
      <c r="JMJ126" s="261"/>
      <c r="JMK126" s="261"/>
      <c r="JML126" s="273"/>
      <c r="JMM126" s="273"/>
      <c r="JMN126"/>
      <c r="JMO126" s="110"/>
      <c r="JMP126" s="91"/>
      <c r="JMQ126" s="261"/>
      <c r="JMR126" s="261"/>
      <c r="JMS126" s="261"/>
      <c r="JMT126" s="273"/>
      <c r="JMU126" s="273"/>
      <c r="JMV126"/>
      <c r="JMW126" s="110"/>
      <c r="JMX126" s="91"/>
      <c r="JMY126" s="261"/>
      <c r="JMZ126" s="261"/>
      <c r="JNA126" s="261"/>
      <c r="JNB126" s="273"/>
      <c r="JNC126" s="273"/>
      <c r="JND126"/>
      <c r="JNE126" s="110"/>
      <c r="JNF126" s="91"/>
      <c r="JNG126" s="261"/>
      <c r="JNH126" s="261"/>
      <c r="JNI126" s="261"/>
      <c r="JNJ126" s="273"/>
      <c r="JNK126" s="273"/>
      <c r="JNL126"/>
      <c r="JNM126" s="110"/>
      <c r="JNN126" s="91"/>
      <c r="JNO126" s="261"/>
      <c r="JNP126" s="261"/>
      <c r="JNQ126" s="261"/>
      <c r="JNR126" s="273"/>
      <c r="JNS126" s="273"/>
      <c r="JNT126"/>
      <c r="JNU126" s="110"/>
      <c r="JNV126" s="91"/>
      <c r="JNW126" s="261"/>
      <c r="JNX126" s="261"/>
      <c r="JNY126" s="261"/>
      <c r="JNZ126" s="273"/>
      <c r="JOA126" s="273"/>
      <c r="JOB126"/>
      <c r="JOC126" s="110"/>
      <c r="JOD126" s="91"/>
      <c r="JOE126" s="261"/>
      <c r="JOF126" s="261"/>
      <c r="JOG126" s="261"/>
      <c r="JOH126" s="273"/>
      <c r="JOI126" s="273"/>
      <c r="JOJ126"/>
      <c r="JOK126" s="110"/>
      <c r="JOL126" s="91"/>
      <c r="JOM126" s="261"/>
      <c r="JON126" s="261"/>
      <c r="JOO126" s="261"/>
      <c r="JOP126" s="273"/>
      <c r="JOQ126" s="273"/>
      <c r="JOR126"/>
      <c r="JOS126" s="110"/>
      <c r="JOT126" s="91"/>
      <c r="JOU126" s="261"/>
      <c r="JOV126" s="261"/>
      <c r="JOW126" s="261"/>
      <c r="JOX126" s="273"/>
      <c r="JOY126" s="273"/>
      <c r="JOZ126"/>
      <c r="JPA126" s="110"/>
      <c r="JPB126" s="91"/>
      <c r="JPC126" s="261"/>
      <c r="JPD126" s="261"/>
      <c r="JPE126" s="261"/>
      <c r="JPF126" s="273"/>
      <c r="JPG126" s="273"/>
      <c r="JPH126"/>
      <c r="JPI126" s="110"/>
      <c r="JPJ126" s="91"/>
      <c r="JPK126" s="261"/>
      <c r="JPL126" s="261"/>
      <c r="JPM126" s="261"/>
      <c r="JPN126" s="273"/>
      <c r="JPO126" s="273"/>
      <c r="JPP126"/>
      <c r="JPQ126" s="110"/>
      <c r="JPR126" s="91"/>
      <c r="JPS126" s="261"/>
      <c r="JPT126" s="261"/>
      <c r="JPU126" s="261"/>
      <c r="JPV126" s="273"/>
      <c r="JPW126" s="273"/>
      <c r="JPX126"/>
      <c r="JPY126" s="110"/>
      <c r="JPZ126" s="91"/>
      <c r="JQA126" s="261"/>
      <c r="JQB126" s="261"/>
      <c r="JQC126" s="261"/>
      <c r="JQD126" s="273"/>
      <c r="JQE126" s="273"/>
      <c r="JQF126"/>
      <c r="JQG126" s="110"/>
      <c r="JQH126" s="91"/>
      <c r="JQI126" s="261"/>
      <c r="JQJ126" s="261"/>
      <c r="JQK126" s="261"/>
      <c r="JQL126" s="273"/>
      <c r="JQM126" s="273"/>
      <c r="JQN126"/>
      <c r="JQO126" s="110"/>
      <c r="JQP126" s="91"/>
      <c r="JQQ126" s="261"/>
      <c r="JQR126" s="261"/>
      <c r="JQS126" s="261"/>
      <c r="JQT126" s="273"/>
      <c r="JQU126" s="273"/>
      <c r="JQV126"/>
      <c r="JQW126" s="110"/>
      <c r="JQX126" s="91"/>
      <c r="JQY126" s="261"/>
      <c r="JQZ126" s="261"/>
      <c r="JRA126" s="261"/>
      <c r="JRB126" s="273"/>
      <c r="JRC126" s="273"/>
      <c r="JRD126"/>
      <c r="JRE126" s="110"/>
      <c r="JRF126" s="91"/>
      <c r="JRG126" s="261"/>
      <c r="JRH126" s="261"/>
      <c r="JRI126" s="261"/>
      <c r="JRJ126" s="273"/>
      <c r="JRK126" s="273"/>
      <c r="JRL126"/>
      <c r="JRM126" s="110"/>
      <c r="JRN126" s="91"/>
      <c r="JRO126" s="261"/>
      <c r="JRP126" s="261"/>
      <c r="JRQ126" s="261"/>
      <c r="JRR126" s="273"/>
      <c r="JRS126" s="273"/>
      <c r="JRT126"/>
      <c r="JRU126" s="110"/>
      <c r="JRV126" s="91"/>
      <c r="JRW126" s="261"/>
      <c r="JRX126" s="261"/>
      <c r="JRY126" s="261"/>
      <c r="JRZ126" s="273"/>
      <c r="JSA126" s="273"/>
      <c r="JSB126"/>
      <c r="JSC126" s="110"/>
      <c r="JSD126" s="91"/>
      <c r="JSE126" s="261"/>
      <c r="JSF126" s="261"/>
      <c r="JSG126" s="261"/>
      <c r="JSH126" s="273"/>
      <c r="JSI126" s="273"/>
      <c r="JSJ126"/>
      <c r="JSK126" s="110"/>
      <c r="JSL126" s="91"/>
      <c r="JSM126" s="261"/>
      <c r="JSN126" s="261"/>
      <c r="JSO126" s="261"/>
      <c r="JSP126" s="273"/>
      <c r="JSQ126" s="273"/>
      <c r="JSR126"/>
      <c r="JSS126" s="110"/>
      <c r="JST126" s="91"/>
      <c r="JSU126" s="261"/>
      <c r="JSV126" s="261"/>
      <c r="JSW126" s="261"/>
      <c r="JSX126" s="273"/>
      <c r="JSY126" s="273"/>
      <c r="JSZ126"/>
      <c r="JTA126" s="110"/>
      <c r="JTB126" s="91"/>
      <c r="JTC126" s="261"/>
      <c r="JTD126" s="261"/>
      <c r="JTE126" s="261"/>
      <c r="JTF126" s="273"/>
      <c r="JTG126" s="273"/>
      <c r="JTH126"/>
      <c r="JTI126" s="110"/>
      <c r="JTJ126" s="91"/>
      <c r="JTK126" s="261"/>
      <c r="JTL126" s="261"/>
      <c r="JTM126" s="261"/>
      <c r="JTN126" s="273"/>
      <c r="JTO126" s="273"/>
      <c r="JTP126"/>
      <c r="JTQ126" s="110"/>
      <c r="JTR126" s="91"/>
      <c r="JTS126" s="261"/>
      <c r="JTT126" s="261"/>
      <c r="JTU126" s="261"/>
      <c r="JTV126" s="273"/>
      <c r="JTW126" s="273"/>
      <c r="JTX126"/>
      <c r="JTY126" s="110"/>
      <c r="JTZ126" s="91"/>
      <c r="JUA126" s="261"/>
      <c r="JUB126" s="261"/>
      <c r="JUC126" s="261"/>
      <c r="JUD126" s="273"/>
      <c r="JUE126" s="273"/>
      <c r="JUF126"/>
      <c r="JUG126" s="110"/>
      <c r="JUH126" s="91"/>
      <c r="JUI126" s="261"/>
      <c r="JUJ126" s="261"/>
      <c r="JUK126" s="261"/>
      <c r="JUL126" s="273"/>
      <c r="JUM126" s="273"/>
      <c r="JUN126"/>
      <c r="JUO126" s="110"/>
      <c r="JUP126" s="91"/>
      <c r="JUQ126" s="261"/>
      <c r="JUR126" s="261"/>
      <c r="JUS126" s="261"/>
      <c r="JUT126" s="273"/>
      <c r="JUU126" s="273"/>
      <c r="JUV126"/>
      <c r="JUW126" s="110"/>
      <c r="JUX126" s="91"/>
      <c r="JUY126" s="261"/>
      <c r="JUZ126" s="261"/>
      <c r="JVA126" s="261"/>
      <c r="JVB126" s="273"/>
      <c r="JVC126" s="273"/>
      <c r="JVD126"/>
      <c r="JVE126" s="110"/>
      <c r="JVF126" s="91"/>
      <c r="JVG126" s="261"/>
      <c r="JVH126" s="261"/>
      <c r="JVI126" s="261"/>
      <c r="JVJ126" s="273"/>
      <c r="JVK126" s="273"/>
      <c r="JVL126"/>
      <c r="JVM126" s="110"/>
      <c r="JVN126" s="91"/>
      <c r="JVO126" s="261"/>
      <c r="JVP126" s="261"/>
      <c r="JVQ126" s="261"/>
      <c r="JVR126" s="273"/>
      <c r="JVS126" s="273"/>
      <c r="JVT126"/>
      <c r="JVU126" s="110"/>
      <c r="JVV126" s="91"/>
      <c r="JVW126" s="261"/>
      <c r="JVX126" s="261"/>
      <c r="JVY126" s="261"/>
      <c r="JVZ126" s="273"/>
      <c r="JWA126" s="273"/>
      <c r="JWB126"/>
      <c r="JWC126" s="110"/>
      <c r="JWD126" s="91"/>
      <c r="JWE126" s="261"/>
      <c r="JWF126" s="261"/>
      <c r="JWG126" s="261"/>
      <c r="JWH126" s="273"/>
      <c r="JWI126" s="273"/>
      <c r="JWJ126"/>
      <c r="JWK126" s="110"/>
      <c r="JWL126" s="91"/>
      <c r="JWM126" s="261"/>
      <c r="JWN126" s="261"/>
      <c r="JWO126" s="261"/>
      <c r="JWP126" s="273"/>
      <c r="JWQ126" s="273"/>
      <c r="JWR126"/>
      <c r="JWS126" s="110"/>
      <c r="JWT126" s="91"/>
      <c r="JWU126" s="261"/>
      <c r="JWV126" s="261"/>
      <c r="JWW126" s="261"/>
      <c r="JWX126" s="273"/>
      <c r="JWY126" s="273"/>
      <c r="JWZ126"/>
      <c r="JXA126" s="110"/>
      <c r="JXB126" s="91"/>
      <c r="JXC126" s="261"/>
      <c r="JXD126" s="261"/>
      <c r="JXE126" s="261"/>
      <c r="JXF126" s="273"/>
      <c r="JXG126" s="273"/>
      <c r="JXH126"/>
      <c r="JXI126" s="110"/>
      <c r="JXJ126" s="91"/>
      <c r="JXK126" s="261"/>
      <c r="JXL126" s="261"/>
      <c r="JXM126" s="261"/>
      <c r="JXN126" s="273"/>
      <c r="JXO126" s="273"/>
      <c r="JXP126"/>
      <c r="JXQ126" s="110"/>
      <c r="JXR126" s="91"/>
      <c r="JXS126" s="261"/>
      <c r="JXT126" s="261"/>
      <c r="JXU126" s="261"/>
      <c r="JXV126" s="273"/>
      <c r="JXW126" s="273"/>
      <c r="JXX126"/>
      <c r="JXY126" s="110"/>
      <c r="JXZ126" s="91"/>
      <c r="JYA126" s="261"/>
      <c r="JYB126" s="261"/>
      <c r="JYC126" s="261"/>
      <c r="JYD126" s="273"/>
      <c r="JYE126" s="273"/>
      <c r="JYF126"/>
      <c r="JYG126" s="110"/>
      <c r="JYH126" s="91"/>
      <c r="JYI126" s="261"/>
      <c r="JYJ126" s="261"/>
      <c r="JYK126" s="261"/>
      <c r="JYL126" s="273"/>
      <c r="JYM126" s="273"/>
      <c r="JYN126"/>
      <c r="JYO126" s="110"/>
      <c r="JYP126" s="91"/>
      <c r="JYQ126" s="261"/>
      <c r="JYR126" s="261"/>
      <c r="JYS126" s="261"/>
      <c r="JYT126" s="273"/>
      <c r="JYU126" s="273"/>
      <c r="JYV126"/>
      <c r="JYW126" s="110"/>
      <c r="JYX126" s="91"/>
      <c r="JYY126" s="261"/>
      <c r="JYZ126" s="261"/>
      <c r="JZA126" s="261"/>
      <c r="JZB126" s="273"/>
      <c r="JZC126" s="273"/>
      <c r="JZD126"/>
      <c r="JZE126" s="110"/>
      <c r="JZF126" s="91"/>
      <c r="JZG126" s="261"/>
      <c r="JZH126" s="261"/>
      <c r="JZI126" s="261"/>
      <c r="JZJ126" s="273"/>
      <c r="JZK126" s="273"/>
      <c r="JZL126"/>
      <c r="JZM126" s="110"/>
      <c r="JZN126" s="91"/>
      <c r="JZO126" s="261"/>
      <c r="JZP126" s="261"/>
      <c r="JZQ126" s="261"/>
      <c r="JZR126" s="273"/>
      <c r="JZS126" s="273"/>
      <c r="JZT126"/>
      <c r="JZU126" s="110"/>
      <c r="JZV126" s="91"/>
      <c r="JZW126" s="261"/>
      <c r="JZX126" s="261"/>
      <c r="JZY126" s="261"/>
      <c r="JZZ126" s="273"/>
      <c r="KAA126" s="273"/>
      <c r="KAB126"/>
      <c r="KAC126" s="110"/>
      <c r="KAD126" s="91"/>
      <c r="KAE126" s="261"/>
      <c r="KAF126" s="261"/>
      <c r="KAG126" s="261"/>
      <c r="KAH126" s="273"/>
      <c r="KAI126" s="273"/>
      <c r="KAJ126"/>
      <c r="KAK126" s="110"/>
      <c r="KAL126" s="91"/>
      <c r="KAM126" s="261"/>
      <c r="KAN126" s="261"/>
      <c r="KAO126" s="261"/>
      <c r="KAP126" s="273"/>
      <c r="KAQ126" s="273"/>
      <c r="KAR126"/>
      <c r="KAS126" s="110"/>
      <c r="KAT126" s="91"/>
      <c r="KAU126" s="261"/>
      <c r="KAV126" s="261"/>
      <c r="KAW126" s="261"/>
      <c r="KAX126" s="273"/>
      <c r="KAY126" s="273"/>
      <c r="KAZ126"/>
      <c r="KBA126" s="110"/>
      <c r="KBB126" s="91"/>
      <c r="KBC126" s="261"/>
      <c r="KBD126" s="261"/>
      <c r="KBE126" s="261"/>
      <c r="KBF126" s="273"/>
      <c r="KBG126" s="273"/>
      <c r="KBH126"/>
      <c r="KBI126" s="110"/>
      <c r="KBJ126" s="91"/>
      <c r="KBK126" s="261"/>
      <c r="KBL126" s="261"/>
      <c r="KBM126" s="261"/>
      <c r="KBN126" s="273"/>
      <c r="KBO126" s="273"/>
      <c r="KBP126"/>
      <c r="KBQ126" s="110"/>
      <c r="KBR126" s="91"/>
      <c r="KBS126" s="261"/>
      <c r="KBT126" s="261"/>
      <c r="KBU126" s="261"/>
      <c r="KBV126" s="273"/>
      <c r="KBW126" s="273"/>
      <c r="KBX126"/>
      <c r="KBY126" s="110"/>
      <c r="KBZ126" s="91"/>
      <c r="KCA126" s="261"/>
      <c r="KCB126" s="261"/>
      <c r="KCC126" s="261"/>
      <c r="KCD126" s="273"/>
      <c r="KCE126" s="273"/>
      <c r="KCF126"/>
      <c r="KCG126" s="110"/>
      <c r="KCH126" s="91"/>
      <c r="KCI126" s="261"/>
      <c r="KCJ126" s="261"/>
      <c r="KCK126" s="261"/>
      <c r="KCL126" s="273"/>
      <c r="KCM126" s="273"/>
      <c r="KCN126"/>
      <c r="KCO126" s="110"/>
      <c r="KCP126" s="91"/>
      <c r="KCQ126" s="261"/>
      <c r="KCR126" s="261"/>
      <c r="KCS126" s="261"/>
      <c r="KCT126" s="273"/>
      <c r="KCU126" s="273"/>
      <c r="KCV126"/>
      <c r="KCW126" s="110"/>
      <c r="KCX126" s="91"/>
      <c r="KCY126" s="261"/>
      <c r="KCZ126" s="261"/>
      <c r="KDA126" s="261"/>
      <c r="KDB126" s="273"/>
      <c r="KDC126" s="273"/>
      <c r="KDD126"/>
      <c r="KDE126" s="110"/>
      <c r="KDF126" s="91"/>
      <c r="KDG126" s="261"/>
      <c r="KDH126" s="261"/>
      <c r="KDI126" s="261"/>
      <c r="KDJ126" s="273"/>
      <c r="KDK126" s="273"/>
      <c r="KDL126"/>
      <c r="KDM126" s="110"/>
      <c r="KDN126" s="91"/>
      <c r="KDO126" s="261"/>
      <c r="KDP126" s="261"/>
      <c r="KDQ126" s="261"/>
      <c r="KDR126" s="273"/>
      <c r="KDS126" s="273"/>
      <c r="KDT126"/>
      <c r="KDU126" s="110"/>
      <c r="KDV126" s="91"/>
      <c r="KDW126" s="261"/>
      <c r="KDX126" s="261"/>
      <c r="KDY126" s="261"/>
      <c r="KDZ126" s="273"/>
      <c r="KEA126" s="273"/>
      <c r="KEB126"/>
      <c r="KEC126" s="110"/>
      <c r="KED126" s="91"/>
      <c r="KEE126" s="261"/>
      <c r="KEF126" s="261"/>
      <c r="KEG126" s="261"/>
      <c r="KEH126" s="273"/>
      <c r="KEI126" s="273"/>
      <c r="KEJ126"/>
      <c r="KEK126" s="110"/>
      <c r="KEL126" s="91"/>
      <c r="KEM126" s="261"/>
      <c r="KEN126" s="261"/>
      <c r="KEO126" s="261"/>
      <c r="KEP126" s="273"/>
      <c r="KEQ126" s="273"/>
      <c r="KER126"/>
      <c r="KES126" s="110"/>
      <c r="KET126" s="91"/>
      <c r="KEU126" s="261"/>
      <c r="KEV126" s="261"/>
      <c r="KEW126" s="261"/>
      <c r="KEX126" s="273"/>
      <c r="KEY126" s="273"/>
      <c r="KEZ126"/>
      <c r="KFA126" s="110"/>
      <c r="KFB126" s="91"/>
      <c r="KFC126" s="261"/>
      <c r="KFD126" s="261"/>
      <c r="KFE126" s="261"/>
      <c r="KFF126" s="273"/>
      <c r="KFG126" s="273"/>
      <c r="KFH126"/>
      <c r="KFI126" s="110"/>
      <c r="KFJ126" s="91"/>
      <c r="KFK126" s="261"/>
      <c r="KFL126" s="261"/>
      <c r="KFM126" s="261"/>
      <c r="KFN126" s="273"/>
      <c r="KFO126" s="273"/>
      <c r="KFP126"/>
      <c r="KFQ126" s="110"/>
      <c r="KFR126" s="91"/>
      <c r="KFS126" s="261"/>
      <c r="KFT126" s="261"/>
      <c r="KFU126" s="261"/>
      <c r="KFV126" s="273"/>
      <c r="KFW126" s="273"/>
      <c r="KFX126"/>
      <c r="KFY126" s="110"/>
      <c r="KFZ126" s="91"/>
      <c r="KGA126" s="261"/>
      <c r="KGB126" s="261"/>
      <c r="KGC126" s="261"/>
      <c r="KGD126" s="273"/>
      <c r="KGE126" s="273"/>
      <c r="KGF126"/>
      <c r="KGG126" s="110"/>
      <c r="KGH126" s="91"/>
      <c r="KGI126" s="261"/>
      <c r="KGJ126" s="261"/>
      <c r="KGK126" s="261"/>
      <c r="KGL126" s="273"/>
      <c r="KGM126" s="273"/>
      <c r="KGN126"/>
      <c r="KGO126" s="110"/>
      <c r="KGP126" s="91"/>
      <c r="KGQ126" s="261"/>
      <c r="KGR126" s="261"/>
      <c r="KGS126" s="261"/>
      <c r="KGT126" s="273"/>
      <c r="KGU126" s="273"/>
      <c r="KGV126"/>
      <c r="KGW126" s="110"/>
      <c r="KGX126" s="91"/>
      <c r="KGY126" s="261"/>
      <c r="KGZ126" s="261"/>
      <c r="KHA126" s="261"/>
      <c r="KHB126" s="273"/>
      <c r="KHC126" s="273"/>
      <c r="KHD126"/>
      <c r="KHE126" s="110"/>
      <c r="KHF126" s="91"/>
      <c r="KHG126" s="261"/>
      <c r="KHH126" s="261"/>
      <c r="KHI126" s="261"/>
      <c r="KHJ126" s="273"/>
      <c r="KHK126" s="273"/>
      <c r="KHL126"/>
      <c r="KHM126" s="110"/>
      <c r="KHN126" s="91"/>
      <c r="KHO126" s="261"/>
      <c r="KHP126" s="261"/>
      <c r="KHQ126" s="261"/>
      <c r="KHR126" s="273"/>
      <c r="KHS126" s="273"/>
      <c r="KHT126"/>
      <c r="KHU126" s="110"/>
      <c r="KHV126" s="91"/>
      <c r="KHW126" s="261"/>
      <c r="KHX126" s="261"/>
      <c r="KHY126" s="261"/>
      <c r="KHZ126" s="273"/>
      <c r="KIA126" s="273"/>
      <c r="KIB126"/>
      <c r="KIC126" s="110"/>
      <c r="KID126" s="91"/>
      <c r="KIE126" s="261"/>
      <c r="KIF126" s="261"/>
      <c r="KIG126" s="261"/>
      <c r="KIH126" s="273"/>
      <c r="KII126" s="273"/>
      <c r="KIJ126"/>
      <c r="KIK126" s="110"/>
      <c r="KIL126" s="91"/>
      <c r="KIM126" s="261"/>
      <c r="KIN126" s="261"/>
      <c r="KIO126" s="261"/>
      <c r="KIP126" s="273"/>
      <c r="KIQ126" s="273"/>
      <c r="KIR126"/>
      <c r="KIS126" s="110"/>
      <c r="KIT126" s="91"/>
      <c r="KIU126" s="261"/>
      <c r="KIV126" s="261"/>
      <c r="KIW126" s="261"/>
      <c r="KIX126" s="273"/>
      <c r="KIY126" s="273"/>
      <c r="KIZ126"/>
      <c r="KJA126" s="110"/>
      <c r="KJB126" s="91"/>
      <c r="KJC126" s="261"/>
      <c r="KJD126" s="261"/>
      <c r="KJE126" s="261"/>
      <c r="KJF126" s="273"/>
      <c r="KJG126" s="273"/>
      <c r="KJH126"/>
      <c r="KJI126" s="110"/>
      <c r="KJJ126" s="91"/>
      <c r="KJK126" s="261"/>
      <c r="KJL126" s="261"/>
      <c r="KJM126" s="261"/>
      <c r="KJN126" s="273"/>
      <c r="KJO126" s="273"/>
      <c r="KJP126"/>
      <c r="KJQ126" s="110"/>
      <c r="KJR126" s="91"/>
      <c r="KJS126" s="261"/>
      <c r="KJT126" s="261"/>
      <c r="KJU126" s="261"/>
      <c r="KJV126" s="273"/>
      <c r="KJW126" s="273"/>
      <c r="KJX126"/>
      <c r="KJY126" s="110"/>
      <c r="KJZ126" s="91"/>
      <c r="KKA126" s="261"/>
      <c r="KKB126" s="261"/>
      <c r="KKC126" s="261"/>
      <c r="KKD126" s="273"/>
      <c r="KKE126" s="273"/>
      <c r="KKF126"/>
      <c r="KKG126" s="110"/>
      <c r="KKH126" s="91"/>
      <c r="KKI126" s="261"/>
      <c r="KKJ126" s="261"/>
      <c r="KKK126" s="261"/>
      <c r="KKL126" s="273"/>
      <c r="KKM126" s="273"/>
      <c r="KKN126"/>
      <c r="KKO126" s="110"/>
      <c r="KKP126" s="91"/>
      <c r="KKQ126" s="261"/>
      <c r="KKR126" s="261"/>
      <c r="KKS126" s="261"/>
      <c r="KKT126" s="273"/>
      <c r="KKU126" s="273"/>
      <c r="KKV126"/>
      <c r="KKW126" s="110"/>
      <c r="KKX126" s="91"/>
      <c r="KKY126" s="261"/>
      <c r="KKZ126" s="261"/>
      <c r="KLA126" s="261"/>
      <c r="KLB126" s="273"/>
      <c r="KLC126" s="273"/>
      <c r="KLD126"/>
      <c r="KLE126" s="110"/>
      <c r="KLF126" s="91"/>
      <c r="KLG126" s="261"/>
      <c r="KLH126" s="261"/>
      <c r="KLI126" s="261"/>
      <c r="KLJ126" s="273"/>
      <c r="KLK126" s="273"/>
      <c r="KLL126"/>
      <c r="KLM126" s="110"/>
      <c r="KLN126" s="91"/>
      <c r="KLO126" s="261"/>
      <c r="KLP126" s="261"/>
      <c r="KLQ126" s="261"/>
      <c r="KLR126" s="273"/>
      <c r="KLS126" s="273"/>
      <c r="KLT126"/>
      <c r="KLU126" s="110"/>
      <c r="KLV126" s="91"/>
      <c r="KLW126" s="261"/>
      <c r="KLX126" s="261"/>
      <c r="KLY126" s="261"/>
      <c r="KLZ126" s="273"/>
      <c r="KMA126" s="273"/>
      <c r="KMB126"/>
      <c r="KMC126" s="110"/>
      <c r="KMD126" s="91"/>
      <c r="KME126" s="261"/>
      <c r="KMF126" s="261"/>
      <c r="KMG126" s="261"/>
      <c r="KMH126" s="273"/>
      <c r="KMI126" s="273"/>
      <c r="KMJ126"/>
      <c r="KMK126" s="110"/>
      <c r="KML126" s="91"/>
      <c r="KMM126" s="261"/>
      <c r="KMN126" s="261"/>
      <c r="KMO126" s="261"/>
      <c r="KMP126" s="273"/>
      <c r="KMQ126" s="273"/>
      <c r="KMR126"/>
      <c r="KMS126" s="110"/>
      <c r="KMT126" s="91"/>
      <c r="KMU126" s="261"/>
      <c r="KMV126" s="261"/>
      <c r="KMW126" s="261"/>
      <c r="KMX126" s="273"/>
      <c r="KMY126" s="273"/>
      <c r="KMZ126"/>
      <c r="KNA126" s="110"/>
      <c r="KNB126" s="91"/>
      <c r="KNC126" s="261"/>
      <c r="KND126" s="261"/>
      <c r="KNE126" s="261"/>
      <c r="KNF126" s="273"/>
      <c r="KNG126" s="273"/>
      <c r="KNH126"/>
      <c r="KNI126" s="110"/>
      <c r="KNJ126" s="91"/>
      <c r="KNK126" s="261"/>
      <c r="KNL126" s="261"/>
      <c r="KNM126" s="261"/>
      <c r="KNN126" s="273"/>
      <c r="KNO126" s="273"/>
      <c r="KNP126"/>
      <c r="KNQ126" s="110"/>
      <c r="KNR126" s="91"/>
      <c r="KNS126" s="261"/>
      <c r="KNT126" s="261"/>
      <c r="KNU126" s="261"/>
      <c r="KNV126" s="273"/>
      <c r="KNW126" s="273"/>
      <c r="KNX126"/>
      <c r="KNY126" s="110"/>
      <c r="KNZ126" s="91"/>
      <c r="KOA126" s="261"/>
      <c r="KOB126" s="261"/>
      <c r="KOC126" s="261"/>
      <c r="KOD126" s="273"/>
      <c r="KOE126" s="273"/>
      <c r="KOF126"/>
      <c r="KOG126" s="110"/>
      <c r="KOH126" s="91"/>
      <c r="KOI126" s="261"/>
      <c r="KOJ126" s="261"/>
      <c r="KOK126" s="261"/>
      <c r="KOL126" s="273"/>
      <c r="KOM126" s="273"/>
      <c r="KON126"/>
      <c r="KOO126" s="110"/>
      <c r="KOP126" s="91"/>
      <c r="KOQ126" s="261"/>
      <c r="KOR126" s="261"/>
      <c r="KOS126" s="261"/>
      <c r="KOT126" s="273"/>
      <c r="KOU126" s="273"/>
      <c r="KOV126"/>
      <c r="KOW126" s="110"/>
      <c r="KOX126" s="91"/>
      <c r="KOY126" s="261"/>
      <c r="KOZ126" s="261"/>
      <c r="KPA126" s="261"/>
      <c r="KPB126" s="273"/>
      <c r="KPC126" s="273"/>
      <c r="KPD126"/>
      <c r="KPE126" s="110"/>
      <c r="KPF126" s="91"/>
      <c r="KPG126" s="261"/>
      <c r="KPH126" s="261"/>
      <c r="KPI126" s="261"/>
      <c r="KPJ126" s="273"/>
      <c r="KPK126" s="273"/>
      <c r="KPL126"/>
      <c r="KPM126" s="110"/>
      <c r="KPN126" s="91"/>
      <c r="KPO126" s="261"/>
      <c r="KPP126" s="261"/>
      <c r="KPQ126" s="261"/>
      <c r="KPR126" s="273"/>
      <c r="KPS126" s="273"/>
      <c r="KPT126"/>
      <c r="KPU126" s="110"/>
      <c r="KPV126" s="91"/>
      <c r="KPW126" s="261"/>
      <c r="KPX126" s="261"/>
      <c r="KPY126" s="261"/>
      <c r="KPZ126" s="273"/>
      <c r="KQA126" s="273"/>
      <c r="KQB126"/>
      <c r="KQC126" s="110"/>
      <c r="KQD126" s="91"/>
      <c r="KQE126" s="261"/>
      <c r="KQF126" s="261"/>
      <c r="KQG126" s="261"/>
      <c r="KQH126" s="273"/>
      <c r="KQI126" s="273"/>
      <c r="KQJ126"/>
      <c r="KQK126" s="110"/>
      <c r="KQL126" s="91"/>
      <c r="KQM126" s="261"/>
      <c r="KQN126" s="261"/>
      <c r="KQO126" s="261"/>
      <c r="KQP126" s="273"/>
      <c r="KQQ126" s="273"/>
      <c r="KQR126"/>
      <c r="KQS126" s="110"/>
      <c r="KQT126" s="91"/>
      <c r="KQU126" s="261"/>
      <c r="KQV126" s="261"/>
      <c r="KQW126" s="261"/>
      <c r="KQX126" s="273"/>
      <c r="KQY126" s="273"/>
      <c r="KQZ126"/>
      <c r="KRA126" s="110"/>
      <c r="KRB126" s="91"/>
      <c r="KRC126" s="261"/>
      <c r="KRD126" s="261"/>
      <c r="KRE126" s="261"/>
      <c r="KRF126" s="273"/>
      <c r="KRG126" s="273"/>
      <c r="KRH126"/>
      <c r="KRI126" s="110"/>
      <c r="KRJ126" s="91"/>
      <c r="KRK126" s="261"/>
      <c r="KRL126" s="261"/>
      <c r="KRM126" s="261"/>
      <c r="KRN126" s="273"/>
      <c r="KRO126" s="273"/>
      <c r="KRP126"/>
      <c r="KRQ126" s="110"/>
      <c r="KRR126" s="91"/>
      <c r="KRS126" s="261"/>
      <c r="KRT126" s="261"/>
      <c r="KRU126" s="261"/>
      <c r="KRV126" s="273"/>
      <c r="KRW126" s="273"/>
      <c r="KRX126"/>
      <c r="KRY126" s="110"/>
      <c r="KRZ126" s="91"/>
      <c r="KSA126" s="261"/>
      <c r="KSB126" s="261"/>
      <c r="KSC126" s="261"/>
      <c r="KSD126" s="273"/>
      <c r="KSE126" s="273"/>
      <c r="KSF126"/>
      <c r="KSG126" s="110"/>
      <c r="KSH126" s="91"/>
      <c r="KSI126" s="261"/>
      <c r="KSJ126" s="261"/>
      <c r="KSK126" s="261"/>
      <c r="KSL126" s="273"/>
      <c r="KSM126" s="273"/>
      <c r="KSN126"/>
      <c r="KSO126" s="110"/>
      <c r="KSP126" s="91"/>
      <c r="KSQ126" s="261"/>
      <c r="KSR126" s="261"/>
      <c r="KSS126" s="261"/>
      <c r="KST126" s="273"/>
      <c r="KSU126" s="273"/>
      <c r="KSV126"/>
      <c r="KSW126" s="110"/>
      <c r="KSX126" s="91"/>
      <c r="KSY126" s="261"/>
      <c r="KSZ126" s="261"/>
      <c r="KTA126" s="261"/>
      <c r="KTB126" s="273"/>
      <c r="KTC126" s="273"/>
      <c r="KTD126"/>
      <c r="KTE126" s="110"/>
      <c r="KTF126" s="91"/>
      <c r="KTG126" s="261"/>
      <c r="KTH126" s="261"/>
      <c r="KTI126" s="261"/>
      <c r="KTJ126" s="273"/>
      <c r="KTK126" s="273"/>
      <c r="KTL126"/>
      <c r="KTM126" s="110"/>
      <c r="KTN126" s="91"/>
      <c r="KTO126" s="261"/>
      <c r="KTP126" s="261"/>
      <c r="KTQ126" s="261"/>
      <c r="KTR126" s="273"/>
      <c r="KTS126" s="273"/>
      <c r="KTT126"/>
      <c r="KTU126" s="110"/>
      <c r="KTV126" s="91"/>
      <c r="KTW126" s="261"/>
      <c r="KTX126" s="261"/>
      <c r="KTY126" s="261"/>
      <c r="KTZ126" s="273"/>
      <c r="KUA126" s="273"/>
      <c r="KUB126"/>
      <c r="KUC126" s="110"/>
      <c r="KUD126" s="91"/>
      <c r="KUE126" s="261"/>
      <c r="KUF126" s="261"/>
      <c r="KUG126" s="261"/>
      <c r="KUH126" s="273"/>
      <c r="KUI126" s="273"/>
      <c r="KUJ126"/>
      <c r="KUK126" s="110"/>
      <c r="KUL126" s="91"/>
      <c r="KUM126" s="261"/>
      <c r="KUN126" s="261"/>
      <c r="KUO126" s="261"/>
      <c r="KUP126" s="273"/>
      <c r="KUQ126" s="273"/>
      <c r="KUR126"/>
      <c r="KUS126" s="110"/>
      <c r="KUT126" s="91"/>
      <c r="KUU126" s="261"/>
      <c r="KUV126" s="261"/>
      <c r="KUW126" s="261"/>
      <c r="KUX126" s="273"/>
      <c r="KUY126" s="273"/>
      <c r="KUZ126"/>
      <c r="KVA126" s="110"/>
      <c r="KVB126" s="91"/>
      <c r="KVC126" s="261"/>
      <c r="KVD126" s="261"/>
      <c r="KVE126" s="261"/>
      <c r="KVF126" s="273"/>
      <c r="KVG126" s="273"/>
      <c r="KVH126"/>
      <c r="KVI126" s="110"/>
      <c r="KVJ126" s="91"/>
      <c r="KVK126" s="261"/>
      <c r="KVL126" s="261"/>
      <c r="KVM126" s="261"/>
      <c r="KVN126" s="273"/>
      <c r="KVO126" s="273"/>
      <c r="KVP126"/>
      <c r="KVQ126" s="110"/>
      <c r="KVR126" s="91"/>
      <c r="KVS126" s="261"/>
      <c r="KVT126" s="261"/>
      <c r="KVU126" s="261"/>
      <c r="KVV126" s="273"/>
      <c r="KVW126" s="273"/>
      <c r="KVX126"/>
      <c r="KVY126" s="110"/>
      <c r="KVZ126" s="91"/>
      <c r="KWA126" s="261"/>
      <c r="KWB126" s="261"/>
      <c r="KWC126" s="261"/>
      <c r="KWD126" s="273"/>
      <c r="KWE126" s="273"/>
      <c r="KWF126"/>
      <c r="KWG126" s="110"/>
      <c r="KWH126" s="91"/>
      <c r="KWI126" s="261"/>
      <c r="KWJ126" s="261"/>
      <c r="KWK126" s="261"/>
      <c r="KWL126" s="273"/>
      <c r="KWM126" s="273"/>
      <c r="KWN126"/>
      <c r="KWO126" s="110"/>
      <c r="KWP126" s="91"/>
      <c r="KWQ126" s="261"/>
      <c r="KWR126" s="261"/>
      <c r="KWS126" s="261"/>
      <c r="KWT126" s="273"/>
      <c r="KWU126" s="273"/>
      <c r="KWV126"/>
      <c r="KWW126" s="110"/>
      <c r="KWX126" s="91"/>
      <c r="KWY126" s="261"/>
      <c r="KWZ126" s="261"/>
      <c r="KXA126" s="261"/>
      <c r="KXB126" s="273"/>
      <c r="KXC126" s="273"/>
      <c r="KXD126"/>
      <c r="KXE126" s="110"/>
      <c r="KXF126" s="91"/>
      <c r="KXG126" s="261"/>
      <c r="KXH126" s="261"/>
      <c r="KXI126" s="261"/>
      <c r="KXJ126" s="273"/>
      <c r="KXK126" s="273"/>
      <c r="KXL126"/>
      <c r="KXM126" s="110"/>
      <c r="KXN126" s="91"/>
      <c r="KXO126" s="261"/>
      <c r="KXP126" s="261"/>
      <c r="KXQ126" s="261"/>
      <c r="KXR126" s="273"/>
      <c r="KXS126" s="273"/>
      <c r="KXT126"/>
      <c r="KXU126" s="110"/>
      <c r="KXV126" s="91"/>
      <c r="KXW126" s="261"/>
      <c r="KXX126" s="261"/>
      <c r="KXY126" s="261"/>
      <c r="KXZ126" s="273"/>
      <c r="KYA126" s="273"/>
      <c r="KYB126"/>
      <c r="KYC126" s="110"/>
      <c r="KYD126" s="91"/>
      <c r="KYE126" s="261"/>
      <c r="KYF126" s="261"/>
      <c r="KYG126" s="261"/>
      <c r="KYH126" s="273"/>
      <c r="KYI126" s="273"/>
      <c r="KYJ126"/>
      <c r="KYK126" s="110"/>
      <c r="KYL126" s="91"/>
      <c r="KYM126" s="261"/>
      <c r="KYN126" s="261"/>
      <c r="KYO126" s="261"/>
      <c r="KYP126" s="273"/>
      <c r="KYQ126" s="273"/>
      <c r="KYR126"/>
      <c r="KYS126" s="110"/>
      <c r="KYT126" s="91"/>
      <c r="KYU126" s="261"/>
      <c r="KYV126" s="261"/>
      <c r="KYW126" s="261"/>
      <c r="KYX126" s="273"/>
      <c r="KYY126" s="273"/>
      <c r="KYZ126"/>
      <c r="KZA126" s="110"/>
      <c r="KZB126" s="91"/>
      <c r="KZC126" s="261"/>
      <c r="KZD126" s="261"/>
      <c r="KZE126" s="261"/>
      <c r="KZF126" s="273"/>
      <c r="KZG126" s="273"/>
      <c r="KZH126"/>
      <c r="KZI126" s="110"/>
      <c r="KZJ126" s="91"/>
      <c r="KZK126" s="261"/>
      <c r="KZL126" s="261"/>
      <c r="KZM126" s="261"/>
      <c r="KZN126" s="273"/>
      <c r="KZO126" s="273"/>
      <c r="KZP126"/>
      <c r="KZQ126" s="110"/>
      <c r="KZR126" s="91"/>
      <c r="KZS126" s="261"/>
      <c r="KZT126" s="261"/>
      <c r="KZU126" s="261"/>
      <c r="KZV126" s="273"/>
      <c r="KZW126" s="273"/>
      <c r="KZX126"/>
      <c r="KZY126" s="110"/>
      <c r="KZZ126" s="91"/>
      <c r="LAA126" s="261"/>
      <c r="LAB126" s="261"/>
      <c r="LAC126" s="261"/>
      <c r="LAD126" s="273"/>
      <c r="LAE126" s="273"/>
      <c r="LAF126"/>
      <c r="LAG126" s="110"/>
      <c r="LAH126" s="91"/>
      <c r="LAI126" s="261"/>
      <c r="LAJ126" s="261"/>
      <c r="LAK126" s="261"/>
      <c r="LAL126" s="273"/>
      <c r="LAM126" s="273"/>
      <c r="LAN126"/>
      <c r="LAO126" s="110"/>
      <c r="LAP126" s="91"/>
      <c r="LAQ126" s="261"/>
      <c r="LAR126" s="261"/>
      <c r="LAS126" s="261"/>
      <c r="LAT126" s="273"/>
      <c r="LAU126" s="273"/>
      <c r="LAV126"/>
      <c r="LAW126" s="110"/>
      <c r="LAX126" s="91"/>
      <c r="LAY126" s="261"/>
      <c r="LAZ126" s="261"/>
      <c r="LBA126" s="261"/>
      <c r="LBB126" s="273"/>
      <c r="LBC126" s="273"/>
      <c r="LBD126"/>
      <c r="LBE126" s="110"/>
      <c r="LBF126" s="91"/>
      <c r="LBG126" s="261"/>
      <c r="LBH126" s="261"/>
      <c r="LBI126" s="261"/>
      <c r="LBJ126" s="273"/>
      <c r="LBK126" s="273"/>
      <c r="LBL126"/>
      <c r="LBM126" s="110"/>
      <c r="LBN126" s="91"/>
      <c r="LBO126" s="261"/>
      <c r="LBP126" s="261"/>
      <c r="LBQ126" s="261"/>
      <c r="LBR126" s="273"/>
      <c r="LBS126" s="273"/>
      <c r="LBT126"/>
      <c r="LBU126" s="110"/>
      <c r="LBV126" s="91"/>
      <c r="LBW126" s="261"/>
      <c r="LBX126" s="261"/>
      <c r="LBY126" s="261"/>
      <c r="LBZ126" s="273"/>
      <c r="LCA126" s="273"/>
      <c r="LCB126"/>
      <c r="LCC126" s="110"/>
      <c r="LCD126" s="91"/>
      <c r="LCE126" s="261"/>
      <c r="LCF126" s="261"/>
      <c r="LCG126" s="261"/>
      <c r="LCH126" s="273"/>
      <c r="LCI126" s="273"/>
      <c r="LCJ126"/>
      <c r="LCK126" s="110"/>
      <c r="LCL126" s="91"/>
      <c r="LCM126" s="261"/>
      <c r="LCN126" s="261"/>
      <c r="LCO126" s="261"/>
      <c r="LCP126" s="273"/>
      <c r="LCQ126" s="273"/>
      <c r="LCR126"/>
      <c r="LCS126" s="110"/>
      <c r="LCT126" s="91"/>
      <c r="LCU126" s="261"/>
      <c r="LCV126" s="261"/>
      <c r="LCW126" s="261"/>
      <c r="LCX126" s="273"/>
      <c r="LCY126" s="273"/>
      <c r="LCZ126"/>
      <c r="LDA126" s="110"/>
      <c r="LDB126" s="91"/>
      <c r="LDC126" s="261"/>
      <c r="LDD126" s="261"/>
      <c r="LDE126" s="261"/>
      <c r="LDF126" s="273"/>
      <c r="LDG126" s="273"/>
      <c r="LDH126"/>
      <c r="LDI126" s="110"/>
      <c r="LDJ126" s="91"/>
      <c r="LDK126" s="261"/>
      <c r="LDL126" s="261"/>
      <c r="LDM126" s="261"/>
      <c r="LDN126" s="273"/>
      <c r="LDO126" s="273"/>
      <c r="LDP126"/>
      <c r="LDQ126" s="110"/>
      <c r="LDR126" s="91"/>
      <c r="LDS126" s="261"/>
      <c r="LDT126" s="261"/>
      <c r="LDU126" s="261"/>
      <c r="LDV126" s="273"/>
      <c r="LDW126" s="273"/>
      <c r="LDX126"/>
      <c r="LDY126" s="110"/>
      <c r="LDZ126" s="91"/>
      <c r="LEA126" s="261"/>
      <c r="LEB126" s="261"/>
      <c r="LEC126" s="261"/>
      <c r="LED126" s="273"/>
      <c r="LEE126" s="273"/>
      <c r="LEF126"/>
      <c r="LEG126" s="110"/>
      <c r="LEH126" s="91"/>
      <c r="LEI126" s="261"/>
      <c r="LEJ126" s="261"/>
      <c r="LEK126" s="261"/>
      <c r="LEL126" s="273"/>
      <c r="LEM126" s="273"/>
      <c r="LEN126"/>
      <c r="LEO126" s="110"/>
      <c r="LEP126" s="91"/>
      <c r="LEQ126" s="261"/>
      <c r="LER126" s="261"/>
      <c r="LES126" s="261"/>
      <c r="LET126" s="273"/>
      <c r="LEU126" s="273"/>
      <c r="LEV126"/>
      <c r="LEW126" s="110"/>
      <c r="LEX126" s="91"/>
      <c r="LEY126" s="261"/>
      <c r="LEZ126" s="261"/>
      <c r="LFA126" s="261"/>
      <c r="LFB126" s="273"/>
      <c r="LFC126" s="273"/>
      <c r="LFD126"/>
      <c r="LFE126" s="110"/>
      <c r="LFF126" s="91"/>
      <c r="LFG126" s="261"/>
      <c r="LFH126" s="261"/>
      <c r="LFI126" s="261"/>
      <c r="LFJ126" s="273"/>
      <c r="LFK126" s="273"/>
      <c r="LFL126"/>
      <c r="LFM126" s="110"/>
      <c r="LFN126" s="91"/>
      <c r="LFO126" s="261"/>
      <c r="LFP126" s="261"/>
      <c r="LFQ126" s="261"/>
      <c r="LFR126" s="273"/>
      <c r="LFS126" s="273"/>
      <c r="LFT126"/>
      <c r="LFU126" s="110"/>
      <c r="LFV126" s="91"/>
      <c r="LFW126" s="261"/>
      <c r="LFX126" s="261"/>
      <c r="LFY126" s="261"/>
      <c r="LFZ126" s="273"/>
      <c r="LGA126" s="273"/>
      <c r="LGB126"/>
      <c r="LGC126" s="110"/>
      <c r="LGD126" s="91"/>
      <c r="LGE126" s="261"/>
      <c r="LGF126" s="261"/>
      <c r="LGG126" s="261"/>
      <c r="LGH126" s="273"/>
      <c r="LGI126" s="273"/>
      <c r="LGJ126"/>
      <c r="LGK126" s="110"/>
      <c r="LGL126" s="91"/>
      <c r="LGM126" s="261"/>
      <c r="LGN126" s="261"/>
      <c r="LGO126" s="261"/>
      <c r="LGP126" s="273"/>
      <c r="LGQ126" s="273"/>
      <c r="LGR126"/>
      <c r="LGS126" s="110"/>
      <c r="LGT126" s="91"/>
      <c r="LGU126" s="261"/>
      <c r="LGV126" s="261"/>
      <c r="LGW126" s="261"/>
      <c r="LGX126" s="273"/>
      <c r="LGY126" s="273"/>
      <c r="LGZ126"/>
      <c r="LHA126" s="110"/>
      <c r="LHB126" s="91"/>
      <c r="LHC126" s="261"/>
      <c r="LHD126" s="261"/>
      <c r="LHE126" s="261"/>
      <c r="LHF126" s="273"/>
      <c r="LHG126" s="273"/>
      <c r="LHH126"/>
      <c r="LHI126" s="110"/>
      <c r="LHJ126" s="91"/>
      <c r="LHK126" s="261"/>
      <c r="LHL126" s="261"/>
      <c r="LHM126" s="261"/>
      <c r="LHN126" s="273"/>
      <c r="LHO126" s="273"/>
      <c r="LHP126"/>
      <c r="LHQ126" s="110"/>
      <c r="LHR126" s="91"/>
      <c r="LHS126" s="261"/>
      <c r="LHT126" s="261"/>
      <c r="LHU126" s="261"/>
      <c r="LHV126" s="273"/>
      <c r="LHW126" s="273"/>
      <c r="LHX126"/>
      <c r="LHY126" s="110"/>
      <c r="LHZ126" s="91"/>
      <c r="LIA126" s="261"/>
      <c r="LIB126" s="261"/>
      <c r="LIC126" s="261"/>
      <c r="LID126" s="273"/>
      <c r="LIE126" s="273"/>
      <c r="LIF126"/>
      <c r="LIG126" s="110"/>
      <c r="LIH126" s="91"/>
      <c r="LII126" s="261"/>
      <c r="LIJ126" s="261"/>
      <c r="LIK126" s="261"/>
      <c r="LIL126" s="273"/>
      <c r="LIM126" s="273"/>
      <c r="LIN126"/>
      <c r="LIO126" s="110"/>
      <c r="LIP126" s="91"/>
      <c r="LIQ126" s="261"/>
      <c r="LIR126" s="261"/>
      <c r="LIS126" s="261"/>
      <c r="LIT126" s="273"/>
      <c r="LIU126" s="273"/>
      <c r="LIV126"/>
      <c r="LIW126" s="110"/>
      <c r="LIX126" s="91"/>
      <c r="LIY126" s="261"/>
      <c r="LIZ126" s="261"/>
      <c r="LJA126" s="261"/>
      <c r="LJB126" s="273"/>
      <c r="LJC126" s="273"/>
      <c r="LJD126"/>
      <c r="LJE126" s="110"/>
      <c r="LJF126" s="91"/>
      <c r="LJG126" s="261"/>
      <c r="LJH126" s="261"/>
      <c r="LJI126" s="261"/>
      <c r="LJJ126" s="273"/>
      <c r="LJK126" s="273"/>
      <c r="LJL126"/>
      <c r="LJM126" s="110"/>
      <c r="LJN126" s="91"/>
      <c r="LJO126" s="261"/>
      <c r="LJP126" s="261"/>
      <c r="LJQ126" s="261"/>
      <c r="LJR126" s="273"/>
      <c r="LJS126" s="273"/>
      <c r="LJT126"/>
      <c r="LJU126" s="110"/>
      <c r="LJV126" s="91"/>
      <c r="LJW126" s="261"/>
      <c r="LJX126" s="261"/>
      <c r="LJY126" s="261"/>
      <c r="LJZ126" s="273"/>
      <c r="LKA126" s="273"/>
      <c r="LKB126"/>
      <c r="LKC126" s="110"/>
      <c r="LKD126" s="91"/>
      <c r="LKE126" s="261"/>
      <c r="LKF126" s="261"/>
      <c r="LKG126" s="261"/>
      <c r="LKH126" s="273"/>
      <c r="LKI126" s="273"/>
      <c r="LKJ126"/>
      <c r="LKK126" s="110"/>
      <c r="LKL126" s="91"/>
      <c r="LKM126" s="261"/>
      <c r="LKN126" s="261"/>
      <c r="LKO126" s="261"/>
      <c r="LKP126" s="273"/>
      <c r="LKQ126" s="273"/>
      <c r="LKR126"/>
      <c r="LKS126" s="110"/>
      <c r="LKT126" s="91"/>
      <c r="LKU126" s="261"/>
      <c r="LKV126" s="261"/>
      <c r="LKW126" s="261"/>
      <c r="LKX126" s="273"/>
      <c r="LKY126" s="273"/>
      <c r="LKZ126"/>
      <c r="LLA126" s="110"/>
      <c r="LLB126" s="91"/>
      <c r="LLC126" s="261"/>
      <c r="LLD126" s="261"/>
      <c r="LLE126" s="261"/>
      <c r="LLF126" s="273"/>
      <c r="LLG126" s="273"/>
      <c r="LLH126"/>
      <c r="LLI126" s="110"/>
      <c r="LLJ126" s="91"/>
      <c r="LLK126" s="261"/>
      <c r="LLL126" s="261"/>
      <c r="LLM126" s="261"/>
      <c r="LLN126" s="273"/>
      <c r="LLO126" s="273"/>
      <c r="LLP126"/>
      <c r="LLQ126" s="110"/>
      <c r="LLR126" s="91"/>
      <c r="LLS126" s="261"/>
      <c r="LLT126" s="261"/>
      <c r="LLU126" s="261"/>
      <c r="LLV126" s="273"/>
      <c r="LLW126" s="273"/>
      <c r="LLX126"/>
      <c r="LLY126" s="110"/>
      <c r="LLZ126" s="91"/>
      <c r="LMA126" s="261"/>
      <c r="LMB126" s="261"/>
      <c r="LMC126" s="261"/>
      <c r="LMD126" s="273"/>
      <c r="LME126" s="273"/>
      <c r="LMF126"/>
      <c r="LMG126" s="110"/>
      <c r="LMH126" s="91"/>
      <c r="LMI126" s="261"/>
      <c r="LMJ126" s="261"/>
      <c r="LMK126" s="261"/>
      <c r="LML126" s="273"/>
      <c r="LMM126" s="273"/>
      <c r="LMN126"/>
      <c r="LMO126" s="110"/>
      <c r="LMP126" s="91"/>
      <c r="LMQ126" s="261"/>
      <c r="LMR126" s="261"/>
      <c r="LMS126" s="261"/>
      <c r="LMT126" s="273"/>
      <c r="LMU126" s="273"/>
      <c r="LMV126"/>
      <c r="LMW126" s="110"/>
      <c r="LMX126" s="91"/>
      <c r="LMY126" s="261"/>
      <c r="LMZ126" s="261"/>
      <c r="LNA126" s="261"/>
      <c r="LNB126" s="273"/>
      <c r="LNC126" s="273"/>
      <c r="LND126"/>
      <c r="LNE126" s="110"/>
      <c r="LNF126" s="91"/>
      <c r="LNG126" s="261"/>
      <c r="LNH126" s="261"/>
      <c r="LNI126" s="261"/>
      <c r="LNJ126" s="273"/>
      <c r="LNK126" s="273"/>
      <c r="LNL126"/>
      <c r="LNM126" s="110"/>
      <c r="LNN126" s="91"/>
      <c r="LNO126" s="261"/>
      <c r="LNP126" s="261"/>
      <c r="LNQ126" s="261"/>
      <c r="LNR126" s="273"/>
      <c r="LNS126" s="273"/>
      <c r="LNT126"/>
      <c r="LNU126" s="110"/>
      <c r="LNV126" s="91"/>
      <c r="LNW126" s="261"/>
      <c r="LNX126" s="261"/>
      <c r="LNY126" s="261"/>
      <c r="LNZ126" s="273"/>
      <c r="LOA126" s="273"/>
      <c r="LOB126"/>
      <c r="LOC126" s="110"/>
      <c r="LOD126" s="91"/>
      <c r="LOE126" s="261"/>
      <c r="LOF126" s="261"/>
      <c r="LOG126" s="261"/>
      <c r="LOH126" s="273"/>
      <c r="LOI126" s="273"/>
      <c r="LOJ126"/>
      <c r="LOK126" s="110"/>
      <c r="LOL126" s="91"/>
      <c r="LOM126" s="261"/>
      <c r="LON126" s="261"/>
      <c r="LOO126" s="261"/>
      <c r="LOP126" s="273"/>
      <c r="LOQ126" s="273"/>
      <c r="LOR126"/>
      <c r="LOS126" s="110"/>
      <c r="LOT126" s="91"/>
      <c r="LOU126" s="261"/>
      <c r="LOV126" s="261"/>
      <c r="LOW126" s="261"/>
      <c r="LOX126" s="273"/>
      <c r="LOY126" s="273"/>
      <c r="LOZ126"/>
      <c r="LPA126" s="110"/>
      <c r="LPB126" s="91"/>
      <c r="LPC126" s="261"/>
      <c r="LPD126" s="261"/>
      <c r="LPE126" s="261"/>
      <c r="LPF126" s="273"/>
      <c r="LPG126" s="273"/>
      <c r="LPH126"/>
      <c r="LPI126" s="110"/>
      <c r="LPJ126" s="91"/>
      <c r="LPK126" s="261"/>
      <c r="LPL126" s="261"/>
      <c r="LPM126" s="261"/>
      <c r="LPN126" s="273"/>
      <c r="LPO126" s="273"/>
      <c r="LPP126"/>
      <c r="LPQ126" s="110"/>
      <c r="LPR126" s="91"/>
      <c r="LPS126" s="261"/>
      <c r="LPT126" s="261"/>
      <c r="LPU126" s="261"/>
      <c r="LPV126" s="273"/>
      <c r="LPW126" s="273"/>
      <c r="LPX126"/>
      <c r="LPY126" s="110"/>
      <c r="LPZ126" s="91"/>
      <c r="LQA126" s="261"/>
      <c r="LQB126" s="261"/>
      <c r="LQC126" s="261"/>
      <c r="LQD126" s="273"/>
      <c r="LQE126" s="273"/>
      <c r="LQF126"/>
      <c r="LQG126" s="110"/>
      <c r="LQH126" s="91"/>
      <c r="LQI126" s="261"/>
      <c r="LQJ126" s="261"/>
      <c r="LQK126" s="261"/>
      <c r="LQL126" s="273"/>
      <c r="LQM126" s="273"/>
      <c r="LQN126"/>
      <c r="LQO126" s="110"/>
      <c r="LQP126" s="91"/>
      <c r="LQQ126" s="261"/>
      <c r="LQR126" s="261"/>
      <c r="LQS126" s="261"/>
      <c r="LQT126" s="273"/>
      <c r="LQU126" s="273"/>
      <c r="LQV126"/>
      <c r="LQW126" s="110"/>
      <c r="LQX126" s="91"/>
      <c r="LQY126" s="261"/>
      <c r="LQZ126" s="261"/>
      <c r="LRA126" s="261"/>
      <c r="LRB126" s="273"/>
      <c r="LRC126" s="273"/>
      <c r="LRD126"/>
      <c r="LRE126" s="110"/>
      <c r="LRF126" s="91"/>
      <c r="LRG126" s="261"/>
      <c r="LRH126" s="261"/>
      <c r="LRI126" s="261"/>
      <c r="LRJ126" s="273"/>
      <c r="LRK126" s="273"/>
      <c r="LRL126"/>
      <c r="LRM126" s="110"/>
      <c r="LRN126" s="91"/>
      <c r="LRO126" s="261"/>
      <c r="LRP126" s="261"/>
      <c r="LRQ126" s="261"/>
      <c r="LRR126" s="273"/>
      <c r="LRS126" s="273"/>
      <c r="LRT126"/>
      <c r="LRU126" s="110"/>
      <c r="LRV126" s="91"/>
      <c r="LRW126" s="261"/>
      <c r="LRX126" s="261"/>
      <c r="LRY126" s="261"/>
      <c r="LRZ126" s="273"/>
      <c r="LSA126" s="273"/>
      <c r="LSB126"/>
      <c r="LSC126" s="110"/>
      <c r="LSD126" s="91"/>
      <c r="LSE126" s="261"/>
      <c r="LSF126" s="261"/>
      <c r="LSG126" s="261"/>
      <c r="LSH126" s="273"/>
      <c r="LSI126" s="273"/>
      <c r="LSJ126"/>
      <c r="LSK126" s="110"/>
      <c r="LSL126" s="91"/>
      <c r="LSM126" s="261"/>
      <c r="LSN126" s="261"/>
      <c r="LSO126" s="261"/>
      <c r="LSP126" s="273"/>
      <c r="LSQ126" s="273"/>
      <c r="LSR126"/>
      <c r="LSS126" s="110"/>
      <c r="LST126" s="91"/>
      <c r="LSU126" s="261"/>
      <c r="LSV126" s="261"/>
      <c r="LSW126" s="261"/>
      <c r="LSX126" s="273"/>
      <c r="LSY126" s="273"/>
      <c r="LSZ126"/>
      <c r="LTA126" s="110"/>
      <c r="LTB126" s="91"/>
      <c r="LTC126" s="261"/>
      <c r="LTD126" s="261"/>
      <c r="LTE126" s="261"/>
      <c r="LTF126" s="273"/>
      <c r="LTG126" s="273"/>
      <c r="LTH126"/>
      <c r="LTI126" s="110"/>
      <c r="LTJ126" s="91"/>
      <c r="LTK126" s="261"/>
      <c r="LTL126" s="261"/>
      <c r="LTM126" s="261"/>
      <c r="LTN126" s="273"/>
      <c r="LTO126" s="273"/>
      <c r="LTP126"/>
      <c r="LTQ126" s="110"/>
      <c r="LTR126" s="91"/>
      <c r="LTS126" s="261"/>
      <c r="LTT126" s="261"/>
      <c r="LTU126" s="261"/>
      <c r="LTV126" s="273"/>
      <c r="LTW126" s="273"/>
      <c r="LTX126"/>
      <c r="LTY126" s="110"/>
      <c r="LTZ126" s="91"/>
      <c r="LUA126" s="261"/>
      <c r="LUB126" s="261"/>
      <c r="LUC126" s="261"/>
      <c r="LUD126" s="273"/>
      <c r="LUE126" s="273"/>
      <c r="LUF126"/>
      <c r="LUG126" s="110"/>
      <c r="LUH126" s="91"/>
      <c r="LUI126" s="261"/>
      <c r="LUJ126" s="261"/>
      <c r="LUK126" s="261"/>
      <c r="LUL126" s="273"/>
      <c r="LUM126" s="273"/>
      <c r="LUN126"/>
      <c r="LUO126" s="110"/>
      <c r="LUP126" s="91"/>
      <c r="LUQ126" s="261"/>
      <c r="LUR126" s="261"/>
      <c r="LUS126" s="261"/>
      <c r="LUT126" s="273"/>
      <c r="LUU126" s="273"/>
      <c r="LUV126"/>
      <c r="LUW126" s="110"/>
      <c r="LUX126" s="91"/>
      <c r="LUY126" s="261"/>
      <c r="LUZ126" s="261"/>
      <c r="LVA126" s="261"/>
      <c r="LVB126" s="273"/>
      <c r="LVC126" s="273"/>
      <c r="LVD126"/>
      <c r="LVE126" s="110"/>
      <c r="LVF126" s="91"/>
      <c r="LVG126" s="261"/>
      <c r="LVH126" s="261"/>
      <c r="LVI126" s="261"/>
      <c r="LVJ126" s="273"/>
      <c r="LVK126" s="273"/>
      <c r="LVL126"/>
      <c r="LVM126" s="110"/>
      <c r="LVN126" s="91"/>
      <c r="LVO126" s="261"/>
      <c r="LVP126" s="261"/>
      <c r="LVQ126" s="261"/>
      <c r="LVR126" s="273"/>
      <c r="LVS126" s="273"/>
      <c r="LVT126"/>
      <c r="LVU126" s="110"/>
      <c r="LVV126" s="91"/>
      <c r="LVW126" s="261"/>
      <c r="LVX126" s="261"/>
      <c r="LVY126" s="261"/>
      <c r="LVZ126" s="273"/>
      <c r="LWA126" s="273"/>
      <c r="LWB126"/>
      <c r="LWC126" s="110"/>
      <c r="LWD126" s="91"/>
      <c r="LWE126" s="261"/>
      <c r="LWF126" s="261"/>
      <c r="LWG126" s="261"/>
      <c r="LWH126" s="273"/>
      <c r="LWI126" s="273"/>
      <c r="LWJ126"/>
      <c r="LWK126" s="110"/>
      <c r="LWL126" s="91"/>
      <c r="LWM126" s="261"/>
      <c r="LWN126" s="261"/>
      <c r="LWO126" s="261"/>
      <c r="LWP126" s="273"/>
      <c r="LWQ126" s="273"/>
      <c r="LWR126"/>
      <c r="LWS126" s="110"/>
      <c r="LWT126" s="91"/>
      <c r="LWU126" s="261"/>
      <c r="LWV126" s="261"/>
      <c r="LWW126" s="261"/>
      <c r="LWX126" s="273"/>
      <c r="LWY126" s="273"/>
      <c r="LWZ126"/>
      <c r="LXA126" s="110"/>
      <c r="LXB126" s="91"/>
      <c r="LXC126" s="261"/>
      <c r="LXD126" s="261"/>
      <c r="LXE126" s="261"/>
      <c r="LXF126" s="273"/>
      <c r="LXG126" s="273"/>
      <c r="LXH126"/>
      <c r="LXI126" s="110"/>
      <c r="LXJ126" s="91"/>
      <c r="LXK126" s="261"/>
      <c r="LXL126" s="261"/>
      <c r="LXM126" s="261"/>
      <c r="LXN126" s="273"/>
      <c r="LXO126" s="273"/>
      <c r="LXP126"/>
      <c r="LXQ126" s="110"/>
      <c r="LXR126" s="91"/>
      <c r="LXS126" s="261"/>
      <c r="LXT126" s="261"/>
      <c r="LXU126" s="261"/>
      <c r="LXV126" s="273"/>
      <c r="LXW126" s="273"/>
      <c r="LXX126"/>
      <c r="LXY126" s="110"/>
      <c r="LXZ126" s="91"/>
      <c r="LYA126" s="261"/>
      <c r="LYB126" s="261"/>
      <c r="LYC126" s="261"/>
      <c r="LYD126" s="273"/>
      <c r="LYE126" s="273"/>
      <c r="LYF126"/>
      <c r="LYG126" s="110"/>
      <c r="LYH126" s="91"/>
      <c r="LYI126" s="261"/>
      <c r="LYJ126" s="261"/>
      <c r="LYK126" s="261"/>
      <c r="LYL126" s="273"/>
      <c r="LYM126" s="273"/>
      <c r="LYN126"/>
      <c r="LYO126" s="110"/>
      <c r="LYP126" s="91"/>
      <c r="LYQ126" s="261"/>
      <c r="LYR126" s="261"/>
      <c r="LYS126" s="261"/>
      <c r="LYT126" s="273"/>
      <c r="LYU126" s="273"/>
      <c r="LYV126"/>
      <c r="LYW126" s="110"/>
      <c r="LYX126" s="91"/>
      <c r="LYY126" s="261"/>
      <c r="LYZ126" s="261"/>
      <c r="LZA126" s="261"/>
      <c r="LZB126" s="273"/>
      <c r="LZC126" s="273"/>
      <c r="LZD126"/>
      <c r="LZE126" s="110"/>
      <c r="LZF126" s="91"/>
      <c r="LZG126" s="261"/>
      <c r="LZH126" s="261"/>
      <c r="LZI126" s="261"/>
      <c r="LZJ126" s="273"/>
      <c r="LZK126" s="273"/>
      <c r="LZL126"/>
      <c r="LZM126" s="110"/>
      <c r="LZN126" s="91"/>
      <c r="LZO126" s="261"/>
      <c r="LZP126" s="261"/>
      <c r="LZQ126" s="261"/>
      <c r="LZR126" s="273"/>
      <c r="LZS126" s="273"/>
      <c r="LZT126"/>
      <c r="LZU126" s="110"/>
      <c r="LZV126" s="91"/>
      <c r="LZW126" s="261"/>
      <c r="LZX126" s="261"/>
      <c r="LZY126" s="261"/>
      <c r="LZZ126" s="273"/>
      <c r="MAA126" s="273"/>
      <c r="MAB126"/>
      <c r="MAC126" s="110"/>
      <c r="MAD126" s="91"/>
      <c r="MAE126" s="261"/>
      <c r="MAF126" s="261"/>
      <c r="MAG126" s="261"/>
      <c r="MAH126" s="273"/>
      <c r="MAI126" s="273"/>
      <c r="MAJ126"/>
      <c r="MAK126" s="110"/>
      <c r="MAL126" s="91"/>
      <c r="MAM126" s="261"/>
      <c r="MAN126" s="261"/>
      <c r="MAO126" s="261"/>
      <c r="MAP126" s="273"/>
      <c r="MAQ126" s="273"/>
      <c r="MAR126"/>
      <c r="MAS126" s="110"/>
      <c r="MAT126" s="91"/>
      <c r="MAU126" s="261"/>
      <c r="MAV126" s="261"/>
      <c r="MAW126" s="261"/>
      <c r="MAX126" s="273"/>
      <c r="MAY126" s="273"/>
      <c r="MAZ126"/>
      <c r="MBA126" s="110"/>
      <c r="MBB126" s="91"/>
      <c r="MBC126" s="261"/>
      <c r="MBD126" s="261"/>
      <c r="MBE126" s="261"/>
      <c r="MBF126" s="273"/>
      <c r="MBG126" s="273"/>
      <c r="MBH126"/>
      <c r="MBI126" s="110"/>
      <c r="MBJ126" s="91"/>
      <c r="MBK126" s="261"/>
      <c r="MBL126" s="261"/>
      <c r="MBM126" s="261"/>
      <c r="MBN126" s="273"/>
      <c r="MBO126" s="273"/>
      <c r="MBP126"/>
      <c r="MBQ126" s="110"/>
      <c r="MBR126" s="91"/>
      <c r="MBS126" s="261"/>
      <c r="MBT126" s="261"/>
      <c r="MBU126" s="261"/>
      <c r="MBV126" s="273"/>
      <c r="MBW126" s="273"/>
      <c r="MBX126"/>
      <c r="MBY126" s="110"/>
      <c r="MBZ126" s="91"/>
      <c r="MCA126" s="261"/>
      <c r="MCB126" s="261"/>
      <c r="MCC126" s="261"/>
      <c r="MCD126" s="273"/>
      <c r="MCE126" s="273"/>
      <c r="MCF126"/>
      <c r="MCG126" s="110"/>
      <c r="MCH126" s="91"/>
      <c r="MCI126" s="261"/>
      <c r="MCJ126" s="261"/>
      <c r="MCK126" s="261"/>
      <c r="MCL126" s="273"/>
      <c r="MCM126" s="273"/>
      <c r="MCN126"/>
      <c r="MCO126" s="110"/>
      <c r="MCP126" s="91"/>
      <c r="MCQ126" s="261"/>
      <c r="MCR126" s="261"/>
      <c r="MCS126" s="261"/>
      <c r="MCT126" s="273"/>
      <c r="MCU126" s="273"/>
      <c r="MCV126"/>
      <c r="MCW126" s="110"/>
      <c r="MCX126" s="91"/>
      <c r="MCY126" s="261"/>
      <c r="MCZ126" s="261"/>
      <c r="MDA126" s="261"/>
      <c r="MDB126" s="273"/>
      <c r="MDC126" s="273"/>
      <c r="MDD126"/>
      <c r="MDE126" s="110"/>
      <c r="MDF126" s="91"/>
      <c r="MDG126" s="261"/>
      <c r="MDH126" s="261"/>
      <c r="MDI126" s="261"/>
      <c r="MDJ126" s="273"/>
      <c r="MDK126" s="273"/>
      <c r="MDL126"/>
      <c r="MDM126" s="110"/>
      <c r="MDN126" s="91"/>
      <c r="MDO126" s="261"/>
      <c r="MDP126" s="261"/>
      <c r="MDQ126" s="261"/>
      <c r="MDR126" s="273"/>
      <c r="MDS126" s="273"/>
      <c r="MDT126"/>
      <c r="MDU126" s="110"/>
      <c r="MDV126" s="91"/>
      <c r="MDW126" s="261"/>
      <c r="MDX126" s="261"/>
      <c r="MDY126" s="261"/>
      <c r="MDZ126" s="273"/>
      <c r="MEA126" s="273"/>
      <c r="MEB126"/>
      <c r="MEC126" s="110"/>
      <c r="MED126" s="91"/>
      <c r="MEE126" s="261"/>
      <c r="MEF126" s="261"/>
      <c r="MEG126" s="261"/>
      <c r="MEH126" s="273"/>
      <c r="MEI126" s="273"/>
      <c r="MEJ126"/>
      <c r="MEK126" s="110"/>
      <c r="MEL126" s="91"/>
      <c r="MEM126" s="261"/>
      <c r="MEN126" s="261"/>
      <c r="MEO126" s="261"/>
      <c r="MEP126" s="273"/>
      <c r="MEQ126" s="273"/>
      <c r="MER126"/>
      <c r="MES126" s="110"/>
      <c r="MET126" s="91"/>
      <c r="MEU126" s="261"/>
      <c r="MEV126" s="261"/>
      <c r="MEW126" s="261"/>
      <c r="MEX126" s="273"/>
      <c r="MEY126" s="273"/>
      <c r="MEZ126"/>
      <c r="MFA126" s="110"/>
      <c r="MFB126" s="91"/>
      <c r="MFC126" s="261"/>
      <c r="MFD126" s="261"/>
      <c r="MFE126" s="261"/>
      <c r="MFF126" s="273"/>
      <c r="MFG126" s="273"/>
      <c r="MFH126"/>
      <c r="MFI126" s="110"/>
      <c r="MFJ126" s="91"/>
      <c r="MFK126" s="261"/>
      <c r="MFL126" s="261"/>
      <c r="MFM126" s="261"/>
      <c r="MFN126" s="273"/>
      <c r="MFO126" s="273"/>
      <c r="MFP126"/>
      <c r="MFQ126" s="110"/>
      <c r="MFR126" s="91"/>
      <c r="MFS126" s="261"/>
      <c r="MFT126" s="261"/>
      <c r="MFU126" s="261"/>
      <c r="MFV126" s="273"/>
      <c r="MFW126" s="273"/>
      <c r="MFX126"/>
      <c r="MFY126" s="110"/>
      <c r="MFZ126" s="91"/>
      <c r="MGA126" s="261"/>
      <c r="MGB126" s="261"/>
      <c r="MGC126" s="261"/>
      <c r="MGD126" s="273"/>
      <c r="MGE126" s="273"/>
      <c r="MGF126"/>
      <c r="MGG126" s="110"/>
      <c r="MGH126" s="91"/>
      <c r="MGI126" s="261"/>
      <c r="MGJ126" s="261"/>
      <c r="MGK126" s="261"/>
      <c r="MGL126" s="273"/>
      <c r="MGM126" s="273"/>
      <c r="MGN126"/>
      <c r="MGO126" s="110"/>
      <c r="MGP126" s="91"/>
      <c r="MGQ126" s="261"/>
      <c r="MGR126" s="261"/>
      <c r="MGS126" s="261"/>
      <c r="MGT126" s="273"/>
      <c r="MGU126" s="273"/>
      <c r="MGV126"/>
      <c r="MGW126" s="110"/>
      <c r="MGX126" s="91"/>
      <c r="MGY126" s="261"/>
      <c r="MGZ126" s="261"/>
      <c r="MHA126" s="261"/>
      <c r="MHB126" s="273"/>
      <c r="MHC126" s="273"/>
      <c r="MHD126"/>
      <c r="MHE126" s="110"/>
      <c r="MHF126" s="91"/>
      <c r="MHG126" s="261"/>
      <c r="MHH126" s="261"/>
      <c r="MHI126" s="261"/>
      <c r="MHJ126" s="273"/>
      <c r="MHK126" s="273"/>
      <c r="MHL126"/>
      <c r="MHM126" s="110"/>
      <c r="MHN126" s="91"/>
      <c r="MHO126" s="261"/>
      <c r="MHP126" s="261"/>
      <c r="MHQ126" s="261"/>
      <c r="MHR126" s="273"/>
      <c r="MHS126" s="273"/>
      <c r="MHT126"/>
      <c r="MHU126" s="110"/>
      <c r="MHV126" s="91"/>
      <c r="MHW126" s="261"/>
      <c r="MHX126" s="261"/>
      <c r="MHY126" s="261"/>
      <c r="MHZ126" s="273"/>
      <c r="MIA126" s="273"/>
      <c r="MIB126"/>
      <c r="MIC126" s="110"/>
      <c r="MID126" s="91"/>
      <c r="MIE126" s="261"/>
      <c r="MIF126" s="261"/>
      <c r="MIG126" s="261"/>
      <c r="MIH126" s="273"/>
      <c r="MII126" s="273"/>
      <c r="MIJ126"/>
      <c r="MIK126" s="110"/>
      <c r="MIL126" s="91"/>
      <c r="MIM126" s="261"/>
      <c r="MIN126" s="261"/>
      <c r="MIO126" s="261"/>
      <c r="MIP126" s="273"/>
      <c r="MIQ126" s="273"/>
      <c r="MIR126"/>
      <c r="MIS126" s="110"/>
      <c r="MIT126" s="91"/>
      <c r="MIU126" s="261"/>
      <c r="MIV126" s="261"/>
      <c r="MIW126" s="261"/>
      <c r="MIX126" s="273"/>
      <c r="MIY126" s="273"/>
      <c r="MIZ126"/>
      <c r="MJA126" s="110"/>
      <c r="MJB126" s="91"/>
      <c r="MJC126" s="261"/>
      <c r="MJD126" s="261"/>
      <c r="MJE126" s="261"/>
      <c r="MJF126" s="273"/>
      <c r="MJG126" s="273"/>
      <c r="MJH126"/>
      <c r="MJI126" s="110"/>
      <c r="MJJ126" s="91"/>
      <c r="MJK126" s="261"/>
      <c r="MJL126" s="261"/>
      <c r="MJM126" s="261"/>
      <c r="MJN126" s="273"/>
      <c r="MJO126" s="273"/>
      <c r="MJP126"/>
      <c r="MJQ126" s="110"/>
      <c r="MJR126" s="91"/>
      <c r="MJS126" s="261"/>
      <c r="MJT126" s="261"/>
      <c r="MJU126" s="261"/>
      <c r="MJV126" s="273"/>
      <c r="MJW126" s="273"/>
      <c r="MJX126"/>
      <c r="MJY126" s="110"/>
      <c r="MJZ126" s="91"/>
      <c r="MKA126" s="261"/>
      <c r="MKB126" s="261"/>
      <c r="MKC126" s="261"/>
      <c r="MKD126" s="273"/>
      <c r="MKE126" s="273"/>
      <c r="MKF126"/>
      <c r="MKG126" s="110"/>
      <c r="MKH126" s="91"/>
      <c r="MKI126" s="261"/>
      <c r="MKJ126" s="261"/>
      <c r="MKK126" s="261"/>
      <c r="MKL126" s="273"/>
      <c r="MKM126" s="273"/>
      <c r="MKN126"/>
      <c r="MKO126" s="110"/>
      <c r="MKP126" s="91"/>
      <c r="MKQ126" s="261"/>
      <c r="MKR126" s="261"/>
      <c r="MKS126" s="261"/>
      <c r="MKT126" s="273"/>
      <c r="MKU126" s="273"/>
      <c r="MKV126"/>
      <c r="MKW126" s="110"/>
      <c r="MKX126" s="91"/>
      <c r="MKY126" s="261"/>
      <c r="MKZ126" s="261"/>
      <c r="MLA126" s="261"/>
      <c r="MLB126" s="273"/>
      <c r="MLC126" s="273"/>
      <c r="MLD126"/>
      <c r="MLE126" s="110"/>
      <c r="MLF126" s="91"/>
      <c r="MLG126" s="261"/>
      <c r="MLH126" s="261"/>
      <c r="MLI126" s="261"/>
      <c r="MLJ126" s="273"/>
      <c r="MLK126" s="273"/>
      <c r="MLL126"/>
      <c r="MLM126" s="110"/>
      <c r="MLN126" s="91"/>
      <c r="MLO126" s="261"/>
      <c r="MLP126" s="261"/>
      <c r="MLQ126" s="261"/>
      <c r="MLR126" s="273"/>
      <c r="MLS126" s="273"/>
      <c r="MLT126"/>
      <c r="MLU126" s="110"/>
      <c r="MLV126" s="91"/>
      <c r="MLW126" s="261"/>
      <c r="MLX126" s="261"/>
      <c r="MLY126" s="261"/>
      <c r="MLZ126" s="273"/>
      <c r="MMA126" s="273"/>
      <c r="MMB126"/>
      <c r="MMC126" s="110"/>
      <c r="MMD126" s="91"/>
      <c r="MME126" s="261"/>
      <c r="MMF126" s="261"/>
      <c r="MMG126" s="261"/>
      <c r="MMH126" s="273"/>
      <c r="MMI126" s="273"/>
      <c r="MMJ126"/>
      <c r="MMK126" s="110"/>
      <c r="MML126" s="91"/>
      <c r="MMM126" s="261"/>
      <c r="MMN126" s="261"/>
      <c r="MMO126" s="261"/>
      <c r="MMP126" s="273"/>
      <c r="MMQ126" s="273"/>
      <c r="MMR126"/>
      <c r="MMS126" s="110"/>
      <c r="MMT126" s="91"/>
      <c r="MMU126" s="261"/>
      <c r="MMV126" s="261"/>
      <c r="MMW126" s="261"/>
      <c r="MMX126" s="273"/>
      <c r="MMY126" s="273"/>
      <c r="MMZ126"/>
      <c r="MNA126" s="110"/>
      <c r="MNB126" s="91"/>
      <c r="MNC126" s="261"/>
      <c r="MND126" s="261"/>
      <c r="MNE126" s="261"/>
      <c r="MNF126" s="273"/>
      <c r="MNG126" s="273"/>
      <c r="MNH126"/>
      <c r="MNI126" s="110"/>
      <c r="MNJ126" s="91"/>
      <c r="MNK126" s="261"/>
      <c r="MNL126" s="261"/>
      <c r="MNM126" s="261"/>
      <c r="MNN126" s="273"/>
      <c r="MNO126" s="273"/>
      <c r="MNP126"/>
      <c r="MNQ126" s="110"/>
      <c r="MNR126" s="91"/>
      <c r="MNS126" s="261"/>
      <c r="MNT126" s="261"/>
      <c r="MNU126" s="261"/>
      <c r="MNV126" s="273"/>
      <c r="MNW126" s="273"/>
      <c r="MNX126"/>
      <c r="MNY126" s="110"/>
      <c r="MNZ126" s="91"/>
      <c r="MOA126" s="261"/>
      <c r="MOB126" s="261"/>
      <c r="MOC126" s="261"/>
      <c r="MOD126" s="273"/>
      <c r="MOE126" s="273"/>
      <c r="MOF126"/>
      <c r="MOG126" s="110"/>
      <c r="MOH126" s="91"/>
      <c r="MOI126" s="261"/>
      <c r="MOJ126" s="261"/>
      <c r="MOK126" s="261"/>
      <c r="MOL126" s="273"/>
      <c r="MOM126" s="273"/>
      <c r="MON126"/>
      <c r="MOO126" s="110"/>
      <c r="MOP126" s="91"/>
      <c r="MOQ126" s="261"/>
      <c r="MOR126" s="261"/>
      <c r="MOS126" s="261"/>
      <c r="MOT126" s="273"/>
      <c r="MOU126" s="273"/>
      <c r="MOV126"/>
      <c r="MOW126" s="110"/>
      <c r="MOX126" s="91"/>
      <c r="MOY126" s="261"/>
      <c r="MOZ126" s="261"/>
      <c r="MPA126" s="261"/>
      <c r="MPB126" s="273"/>
      <c r="MPC126" s="273"/>
      <c r="MPD126"/>
      <c r="MPE126" s="110"/>
      <c r="MPF126" s="91"/>
      <c r="MPG126" s="261"/>
      <c r="MPH126" s="261"/>
      <c r="MPI126" s="261"/>
      <c r="MPJ126" s="273"/>
      <c r="MPK126" s="273"/>
      <c r="MPL126"/>
      <c r="MPM126" s="110"/>
      <c r="MPN126" s="91"/>
      <c r="MPO126" s="261"/>
      <c r="MPP126" s="261"/>
      <c r="MPQ126" s="261"/>
      <c r="MPR126" s="273"/>
      <c r="MPS126" s="273"/>
      <c r="MPT126"/>
      <c r="MPU126" s="110"/>
      <c r="MPV126" s="91"/>
      <c r="MPW126" s="261"/>
      <c r="MPX126" s="261"/>
      <c r="MPY126" s="261"/>
      <c r="MPZ126" s="273"/>
      <c r="MQA126" s="273"/>
      <c r="MQB126"/>
      <c r="MQC126" s="110"/>
      <c r="MQD126" s="91"/>
      <c r="MQE126" s="261"/>
      <c r="MQF126" s="261"/>
      <c r="MQG126" s="261"/>
      <c r="MQH126" s="273"/>
      <c r="MQI126" s="273"/>
      <c r="MQJ126"/>
      <c r="MQK126" s="110"/>
      <c r="MQL126" s="91"/>
      <c r="MQM126" s="261"/>
      <c r="MQN126" s="261"/>
      <c r="MQO126" s="261"/>
      <c r="MQP126" s="273"/>
      <c r="MQQ126" s="273"/>
      <c r="MQR126"/>
      <c r="MQS126" s="110"/>
      <c r="MQT126" s="91"/>
      <c r="MQU126" s="261"/>
      <c r="MQV126" s="261"/>
      <c r="MQW126" s="261"/>
      <c r="MQX126" s="273"/>
      <c r="MQY126" s="273"/>
      <c r="MQZ126"/>
      <c r="MRA126" s="110"/>
      <c r="MRB126" s="91"/>
      <c r="MRC126" s="261"/>
      <c r="MRD126" s="261"/>
      <c r="MRE126" s="261"/>
      <c r="MRF126" s="273"/>
      <c r="MRG126" s="273"/>
      <c r="MRH126"/>
      <c r="MRI126" s="110"/>
      <c r="MRJ126" s="91"/>
      <c r="MRK126" s="261"/>
      <c r="MRL126" s="261"/>
      <c r="MRM126" s="261"/>
      <c r="MRN126" s="273"/>
      <c r="MRO126" s="273"/>
      <c r="MRP126"/>
      <c r="MRQ126" s="110"/>
      <c r="MRR126" s="91"/>
      <c r="MRS126" s="261"/>
      <c r="MRT126" s="261"/>
      <c r="MRU126" s="261"/>
      <c r="MRV126" s="273"/>
      <c r="MRW126" s="273"/>
      <c r="MRX126"/>
      <c r="MRY126" s="110"/>
      <c r="MRZ126" s="91"/>
      <c r="MSA126" s="261"/>
      <c r="MSB126" s="261"/>
      <c r="MSC126" s="261"/>
      <c r="MSD126" s="273"/>
      <c r="MSE126" s="273"/>
      <c r="MSF126"/>
      <c r="MSG126" s="110"/>
      <c r="MSH126" s="91"/>
      <c r="MSI126" s="261"/>
      <c r="MSJ126" s="261"/>
      <c r="MSK126" s="261"/>
      <c r="MSL126" s="273"/>
      <c r="MSM126" s="273"/>
      <c r="MSN126"/>
      <c r="MSO126" s="110"/>
      <c r="MSP126" s="91"/>
      <c r="MSQ126" s="261"/>
      <c r="MSR126" s="261"/>
      <c r="MSS126" s="261"/>
      <c r="MST126" s="273"/>
      <c r="MSU126" s="273"/>
      <c r="MSV126"/>
      <c r="MSW126" s="110"/>
      <c r="MSX126" s="91"/>
      <c r="MSY126" s="261"/>
      <c r="MSZ126" s="261"/>
      <c r="MTA126" s="261"/>
      <c r="MTB126" s="273"/>
      <c r="MTC126" s="273"/>
      <c r="MTD126"/>
      <c r="MTE126" s="110"/>
      <c r="MTF126" s="91"/>
      <c r="MTG126" s="261"/>
      <c r="MTH126" s="261"/>
      <c r="MTI126" s="261"/>
      <c r="MTJ126" s="273"/>
      <c r="MTK126" s="273"/>
      <c r="MTL126"/>
      <c r="MTM126" s="110"/>
      <c r="MTN126" s="91"/>
      <c r="MTO126" s="261"/>
      <c r="MTP126" s="261"/>
      <c r="MTQ126" s="261"/>
      <c r="MTR126" s="273"/>
      <c r="MTS126" s="273"/>
      <c r="MTT126"/>
      <c r="MTU126" s="110"/>
      <c r="MTV126" s="91"/>
      <c r="MTW126" s="261"/>
      <c r="MTX126" s="261"/>
      <c r="MTY126" s="261"/>
      <c r="MTZ126" s="273"/>
      <c r="MUA126" s="273"/>
      <c r="MUB126"/>
      <c r="MUC126" s="110"/>
      <c r="MUD126" s="91"/>
      <c r="MUE126" s="261"/>
      <c r="MUF126" s="261"/>
      <c r="MUG126" s="261"/>
      <c r="MUH126" s="273"/>
      <c r="MUI126" s="273"/>
      <c r="MUJ126"/>
      <c r="MUK126" s="110"/>
      <c r="MUL126" s="91"/>
      <c r="MUM126" s="261"/>
      <c r="MUN126" s="261"/>
      <c r="MUO126" s="261"/>
      <c r="MUP126" s="273"/>
      <c r="MUQ126" s="273"/>
      <c r="MUR126"/>
      <c r="MUS126" s="110"/>
      <c r="MUT126" s="91"/>
      <c r="MUU126" s="261"/>
      <c r="MUV126" s="261"/>
      <c r="MUW126" s="261"/>
      <c r="MUX126" s="273"/>
      <c r="MUY126" s="273"/>
      <c r="MUZ126"/>
      <c r="MVA126" s="110"/>
      <c r="MVB126" s="91"/>
      <c r="MVC126" s="261"/>
      <c r="MVD126" s="261"/>
      <c r="MVE126" s="261"/>
      <c r="MVF126" s="273"/>
      <c r="MVG126" s="273"/>
      <c r="MVH126"/>
      <c r="MVI126" s="110"/>
      <c r="MVJ126" s="91"/>
      <c r="MVK126" s="261"/>
      <c r="MVL126" s="261"/>
      <c r="MVM126" s="261"/>
      <c r="MVN126" s="273"/>
      <c r="MVO126" s="273"/>
      <c r="MVP126"/>
      <c r="MVQ126" s="110"/>
      <c r="MVR126" s="91"/>
      <c r="MVS126" s="261"/>
      <c r="MVT126" s="261"/>
      <c r="MVU126" s="261"/>
      <c r="MVV126" s="273"/>
      <c r="MVW126" s="273"/>
      <c r="MVX126"/>
      <c r="MVY126" s="110"/>
      <c r="MVZ126" s="91"/>
      <c r="MWA126" s="261"/>
      <c r="MWB126" s="261"/>
      <c r="MWC126" s="261"/>
      <c r="MWD126" s="273"/>
      <c r="MWE126" s="273"/>
      <c r="MWF126"/>
      <c r="MWG126" s="110"/>
      <c r="MWH126" s="91"/>
      <c r="MWI126" s="261"/>
      <c r="MWJ126" s="261"/>
      <c r="MWK126" s="261"/>
      <c r="MWL126" s="273"/>
      <c r="MWM126" s="273"/>
      <c r="MWN126"/>
      <c r="MWO126" s="110"/>
      <c r="MWP126" s="91"/>
      <c r="MWQ126" s="261"/>
      <c r="MWR126" s="261"/>
      <c r="MWS126" s="261"/>
      <c r="MWT126" s="273"/>
      <c r="MWU126" s="273"/>
      <c r="MWV126"/>
      <c r="MWW126" s="110"/>
      <c r="MWX126" s="91"/>
      <c r="MWY126" s="261"/>
      <c r="MWZ126" s="261"/>
      <c r="MXA126" s="261"/>
      <c r="MXB126" s="273"/>
      <c r="MXC126" s="273"/>
      <c r="MXD126"/>
      <c r="MXE126" s="110"/>
      <c r="MXF126" s="91"/>
      <c r="MXG126" s="261"/>
      <c r="MXH126" s="261"/>
      <c r="MXI126" s="261"/>
      <c r="MXJ126" s="273"/>
      <c r="MXK126" s="273"/>
      <c r="MXL126"/>
      <c r="MXM126" s="110"/>
      <c r="MXN126" s="91"/>
      <c r="MXO126" s="261"/>
      <c r="MXP126" s="261"/>
      <c r="MXQ126" s="261"/>
      <c r="MXR126" s="273"/>
      <c r="MXS126" s="273"/>
      <c r="MXT126"/>
      <c r="MXU126" s="110"/>
      <c r="MXV126" s="91"/>
      <c r="MXW126" s="261"/>
      <c r="MXX126" s="261"/>
      <c r="MXY126" s="261"/>
      <c r="MXZ126" s="273"/>
      <c r="MYA126" s="273"/>
      <c r="MYB126"/>
      <c r="MYC126" s="110"/>
      <c r="MYD126" s="91"/>
      <c r="MYE126" s="261"/>
      <c r="MYF126" s="261"/>
      <c r="MYG126" s="261"/>
      <c r="MYH126" s="273"/>
      <c r="MYI126" s="273"/>
      <c r="MYJ126"/>
      <c r="MYK126" s="110"/>
      <c r="MYL126" s="91"/>
      <c r="MYM126" s="261"/>
      <c r="MYN126" s="261"/>
      <c r="MYO126" s="261"/>
      <c r="MYP126" s="273"/>
      <c r="MYQ126" s="273"/>
      <c r="MYR126"/>
      <c r="MYS126" s="110"/>
      <c r="MYT126" s="91"/>
      <c r="MYU126" s="261"/>
      <c r="MYV126" s="261"/>
      <c r="MYW126" s="261"/>
      <c r="MYX126" s="273"/>
      <c r="MYY126" s="273"/>
      <c r="MYZ126"/>
      <c r="MZA126" s="110"/>
      <c r="MZB126" s="91"/>
      <c r="MZC126" s="261"/>
      <c r="MZD126" s="261"/>
      <c r="MZE126" s="261"/>
      <c r="MZF126" s="273"/>
      <c r="MZG126" s="273"/>
      <c r="MZH126"/>
      <c r="MZI126" s="110"/>
      <c r="MZJ126" s="91"/>
      <c r="MZK126" s="261"/>
      <c r="MZL126" s="261"/>
      <c r="MZM126" s="261"/>
      <c r="MZN126" s="273"/>
      <c r="MZO126" s="273"/>
      <c r="MZP126"/>
      <c r="MZQ126" s="110"/>
      <c r="MZR126" s="91"/>
      <c r="MZS126" s="261"/>
      <c r="MZT126" s="261"/>
      <c r="MZU126" s="261"/>
      <c r="MZV126" s="273"/>
      <c r="MZW126" s="273"/>
      <c r="MZX126"/>
      <c r="MZY126" s="110"/>
      <c r="MZZ126" s="91"/>
      <c r="NAA126" s="261"/>
      <c r="NAB126" s="261"/>
      <c r="NAC126" s="261"/>
      <c r="NAD126" s="273"/>
      <c r="NAE126" s="273"/>
      <c r="NAF126"/>
      <c r="NAG126" s="110"/>
      <c r="NAH126" s="91"/>
      <c r="NAI126" s="261"/>
      <c r="NAJ126" s="261"/>
      <c r="NAK126" s="261"/>
      <c r="NAL126" s="273"/>
      <c r="NAM126" s="273"/>
      <c r="NAN126"/>
      <c r="NAO126" s="110"/>
      <c r="NAP126" s="91"/>
      <c r="NAQ126" s="261"/>
      <c r="NAR126" s="261"/>
      <c r="NAS126" s="261"/>
      <c r="NAT126" s="273"/>
      <c r="NAU126" s="273"/>
      <c r="NAV126"/>
      <c r="NAW126" s="110"/>
      <c r="NAX126" s="91"/>
      <c r="NAY126" s="261"/>
      <c r="NAZ126" s="261"/>
      <c r="NBA126" s="261"/>
      <c r="NBB126" s="273"/>
      <c r="NBC126" s="273"/>
      <c r="NBD126"/>
      <c r="NBE126" s="110"/>
      <c r="NBF126" s="91"/>
      <c r="NBG126" s="261"/>
      <c r="NBH126" s="261"/>
      <c r="NBI126" s="261"/>
      <c r="NBJ126" s="273"/>
      <c r="NBK126" s="273"/>
      <c r="NBL126"/>
      <c r="NBM126" s="110"/>
      <c r="NBN126" s="91"/>
      <c r="NBO126" s="261"/>
      <c r="NBP126" s="261"/>
      <c r="NBQ126" s="261"/>
      <c r="NBR126" s="273"/>
      <c r="NBS126" s="273"/>
      <c r="NBT126"/>
      <c r="NBU126" s="110"/>
      <c r="NBV126" s="91"/>
      <c r="NBW126" s="261"/>
      <c r="NBX126" s="261"/>
      <c r="NBY126" s="261"/>
      <c r="NBZ126" s="273"/>
      <c r="NCA126" s="273"/>
      <c r="NCB126"/>
      <c r="NCC126" s="110"/>
      <c r="NCD126" s="91"/>
      <c r="NCE126" s="261"/>
      <c r="NCF126" s="261"/>
      <c r="NCG126" s="261"/>
      <c r="NCH126" s="273"/>
      <c r="NCI126" s="273"/>
      <c r="NCJ126"/>
      <c r="NCK126" s="110"/>
      <c r="NCL126" s="91"/>
      <c r="NCM126" s="261"/>
      <c r="NCN126" s="261"/>
      <c r="NCO126" s="261"/>
      <c r="NCP126" s="273"/>
      <c r="NCQ126" s="273"/>
      <c r="NCR126"/>
      <c r="NCS126" s="110"/>
      <c r="NCT126" s="91"/>
      <c r="NCU126" s="261"/>
      <c r="NCV126" s="261"/>
      <c r="NCW126" s="261"/>
      <c r="NCX126" s="273"/>
      <c r="NCY126" s="273"/>
      <c r="NCZ126"/>
      <c r="NDA126" s="110"/>
      <c r="NDB126" s="91"/>
      <c r="NDC126" s="261"/>
      <c r="NDD126" s="261"/>
      <c r="NDE126" s="261"/>
      <c r="NDF126" s="273"/>
      <c r="NDG126" s="273"/>
      <c r="NDH126"/>
      <c r="NDI126" s="110"/>
      <c r="NDJ126" s="91"/>
      <c r="NDK126" s="261"/>
      <c r="NDL126" s="261"/>
      <c r="NDM126" s="261"/>
      <c r="NDN126" s="273"/>
      <c r="NDO126" s="273"/>
      <c r="NDP126"/>
      <c r="NDQ126" s="110"/>
      <c r="NDR126" s="91"/>
      <c r="NDS126" s="261"/>
      <c r="NDT126" s="261"/>
      <c r="NDU126" s="261"/>
      <c r="NDV126" s="273"/>
      <c r="NDW126" s="273"/>
      <c r="NDX126"/>
      <c r="NDY126" s="110"/>
      <c r="NDZ126" s="91"/>
      <c r="NEA126" s="261"/>
      <c r="NEB126" s="261"/>
      <c r="NEC126" s="261"/>
      <c r="NED126" s="273"/>
      <c r="NEE126" s="273"/>
      <c r="NEF126"/>
      <c r="NEG126" s="110"/>
      <c r="NEH126" s="91"/>
      <c r="NEI126" s="261"/>
      <c r="NEJ126" s="261"/>
      <c r="NEK126" s="261"/>
      <c r="NEL126" s="273"/>
      <c r="NEM126" s="273"/>
      <c r="NEN126"/>
      <c r="NEO126" s="110"/>
      <c r="NEP126" s="91"/>
      <c r="NEQ126" s="261"/>
      <c r="NER126" s="261"/>
      <c r="NES126" s="261"/>
      <c r="NET126" s="273"/>
      <c r="NEU126" s="273"/>
      <c r="NEV126"/>
      <c r="NEW126" s="110"/>
      <c r="NEX126" s="91"/>
      <c r="NEY126" s="261"/>
      <c r="NEZ126" s="261"/>
      <c r="NFA126" s="261"/>
      <c r="NFB126" s="273"/>
      <c r="NFC126" s="273"/>
      <c r="NFD126"/>
      <c r="NFE126" s="110"/>
      <c r="NFF126" s="91"/>
      <c r="NFG126" s="261"/>
      <c r="NFH126" s="261"/>
      <c r="NFI126" s="261"/>
      <c r="NFJ126" s="273"/>
      <c r="NFK126" s="273"/>
      <c r="NFL126"/>
      <c r="NFM126" s="110"/>
      <c r="NFN126" s="91"/>
      <c r="NFO126" s="261"/>
      <c r="NFP126" s="261"/>
      <c r="NFQ126" s="261"/>
      <c r="NFR126" s="273"/>
      <c r="NFS126" s="273"/>
      <c r="NFT126"/>
      <c r="NFU126" s="110"/>
      <c r="NFV126" s="91"/>
      <c r="NFW126" s="261"/>
      <c r="NFX126" s="261"/>
      <c r="NFY126" s="261"/>
      <c r="NFZ126" s="273"/>
      <c r="NGA126" s="273"/>
      <c r="NGB126"/>
      <c r="NGC126" s="110"/>
      <c r="NGD126" s="91"/>
      <c r="NGE126" s="261"/>
      <c r="NGF126" s="261"/>
      <c r="NGG126" s="261"/>
      <c r="NGH126" s="273"/>
      <c r="NGI126" s="273"/>
      <c r="NGJ126"/>
      <c r="NGK126" s="110"/>
      <c r="NGL126" s="91"/>
      <c r="NGM126" s="261"/>
      <c r="NGN126" s="261"/>
      <c r="NGO126" s="261"/>
      <c r="NGP126" s="273"/>
      <c r="NGQ126" s="273"/>
      <c r="NGR126"/>
      <c r="NGS126" s="110"/>
      <c r="NGT126" s="91"/>
      <c r="NGU126" s="261"/>
      <c r="NGV126" s="261"/>
      <c r="NGW126" s="261"/>
      <c r="NGX126" s="273"/>
      <c r="NGY126" s="273"/>
      <c r="NGZ126"/>
      <c r="NHA126" s="110"/>
      <c r="NHB126" s="91"/>
      <c r="NHC126" s="261"/>
      <c r="NHD126" s="261"/>
      <c r="NHE126" s="261"/>
      <c r="NHF126" s="273"/>
      <c r="NHG126" s="273"/>
      <c r="NHH126"/>
      <c r="NHI126" s="110"/>
      <c r="NHJ126" s="91"/>
      <c r="NHK126" s="261"/>
      <c r="NHL126" s="261"/>
      <c r="NHM126" s="261"/>
      <c r="NHN126" s="273"/>
      <c r="NHO126" s="273"/>
      <c r="NHP126"/>
      <c r="NHQ126" s="110"/>
      <c r="NHR126" s="91"/>
      <c r="NHS126" s="261"/>
      <c r="NHT126" s="261"/>
      <c r="NHU126" s="261"/>
      <c r="NHV126" s="273"/>
      <c r="NHW126" s="273"/>
      <c r="NHX126"/>
      <c r="NHY126" s="110"/>
      <c r="NHZ126" s="91"/>
      <c r="NIA126" s="261"/>
      <c r="NIB126" s="261"/>
      <c r="NIC126" s="261"/>
      <c r="NID126" s="273"/>
      <c r="NIE126" s="273"/>
      <c r="NIF126"/>
      <c r="NIG126" s="110"/>
      <c r="NIH126" s="91"/>
      <c r="NII126" s="261"/>
      <c r="NIJ126" s="261"/>
      <c r="NIK126" s="261"/>
      <c r="NIL126" s="273"/>
      <c r="NIM126" s="273"/>
      <c r="NIN126"/>
      <c r="NIO126" s="110"/>
      <c r="NIP126" s="91"/>
      <c r="NIQ126" s="261"/>
      <c r="NIR126" s="261"/>
      <c r="NIS126" s="261"/>
      <c r="NIT126" s="273"/>
      <c r="NIU126" s="273"/>
      <c r="NIV126"/>
      <c r="NIW126" s="110"/>
      <c r="NIX126" s="91"/>
      <c r="NIY126" s="261"/>
      <c r="NIZ126" s="261"/>
      <c r="NJA126" s="261"/>
      <c r="NJB126" s="273"/>
      <c r="NJC126" s="273"/>
      <c r="NJD126"/>
      <c r="NJE126" s="110"/>
      <c r="NJF126" s="91"/>
      <c r="NJG126" s="261"/>
      <c r="NJH126" s="261"/>
      <c r="NJI126" s="261"/>
      <c r="NJJ126" s="273"/>
      <c r="NJK126" s="273"/>
      <c r="NJL126"/>
      <c r="NJM126" s="110"/>
      <c r="NJN126" s="91"/>
      <c r="NJO126" s="261"/>
      <c r="NJP126" s="261"/>
      <c r="NJQ126" s="261"/>
      <c r="NJR126" s="273"/>
      <c r="NJS126" s="273"/>
      <c r="NJT126"/>
      <c r="NJU126" s="110"/>
      <c r="NJV126" s="91"/>
      <c r="NJW126" s="261"/>
      <c r="NJX126" s="261"/>
      <c r="NJY126" s="261"/>
      <c r="NJZ126" s="273"/>
      <c r="NKA126" s="273"/>
      <c r="NKB126"/>
      <c r="NKC126" s="110"/>
      <c r="NKD126" s="91"/>
      <c r="NKE126" s="261"/>
      <c r="NKF126" s="261"/>
      <c r="NKG126" s="261"/>
      <c r="NKH126" s="273"/>
      <c r="NKI126" s="273"/>
      <c r="NKJ126"/>
      <c r="NKK126" s="110"/>
      <c r="NKL126" s="91"/>
      <c r="NKM126" s="261"/>
      <c r="NKN126" s="261"/>
      <c r="NKO126" s="261"/>
      <c r="NKP126" s="273"/>
      <c r="NKQ126" s="273"/>
      <c r="NKR126"/>
      <c r="NKS126" s="110"/>
      <c r="NKT126" s="91"/>
      <c r="NKU126" s="261"/>
      <c r="NKV126" s="261"/>
      <c r="NKW126" s="261"/>
      <c r="NKX126" s="273"/>
      <c r="NKY126" s="273"/>
      <c r="NKZ126"/>
      <c r="NLA126" s="110"/>
      <c r="NLB126" s="91"/>
      <c r="NLC126" s="261"/>
      <c r="NLD126" s="261"/>
      <c r="NLE126" s="261"/>
      <c r="NLF126" s="273"/>
      <c r="NLG126" s="273"/>
      <c r="NLH126"/>
      <c r="NLI126" s="110"/>
      <c r="NLJ126" s="91"/>
      <c r="NLK126" s="261"/>
      <c r="NLL126" s="261"/>
      <c r="NLM126" s="261"/>
      <c r="NLN126" s="273"/>
      <c r="NLO126" s="273"/>
      <c r="NLP126"/>
      <c r="NLQ126" s="110"/>
      <c r="NLR126" s="91"/>
      <c r="NLS126" s="261"/>
      <c r="NLT126" s="261"/>
      <c r="NLU126" s="261"/>
      <c r="NLV126" s="273"/>
      <c r="NLW126" s="273"/>
      <c r="NLX126"/>
      <c r="NLY126" s="110"/>
      <c r="NLZ126" s="91"/>
      <c r="NMA126" s="261"/>
      <c r="NMB126" s="261"/>
      <c r="NMC126" s="261"/>
      <c r="NMD126" s="273"/>
      <c r="NME126" s="273"/>
      <c r="NMF126"/>
      <c r="NMG126" s="110"/>
      <c r="NMH126" s="91"/>
      <c r="NMI126" s="261"/>
      <c r="NMJ126" s="261"/>
      <c r="NMK126" s="261"/>
      <c r="NML126" s="273"/>
      <c r="NMM126" s="273"/>
      <c r="NMN126"/>
      <c r="NMO126" s="110"/>
      <c r="NMP126" s="91"/>
      <c r="NMQ126" s="261"/>
      <c r="NMR126" s="261"/>
      <c r="NMS126" s="261"/>
      <c r="NMT126" s="273"/>
      <c r="NMU126" s="273"/>
      <c r="NMV126"/>
      <c r="NMW126" s="110"/>
      <c r="NMX126" s="91"/>
      <c r="NMY126" s="261"/>
      <c r="NMZ126" s="261"/>
      <c r="NNA126" s="261"/>
      <c r="NNB126" s="273"/>
      <c r="NNC126" s="273"/>
      <c r="NND126"/>
      <c r="NNE126" s="110"/>
      <c r="NNF126" s="91"/>
      <c r="NNG126" s="261"/>
      <c r="NNH126" s="261"/>
      <c r="NNI126" s="261"/>
      <c r="NNJ126" s="273"/>
      <c r="NNK126" s="273"/>
      <c r="NNL126"/>
      <c r="NNM126" s="110"/>
      <c r="NNN126" s="91"/>
      <c r="NNO126" s="261"/>
      <c r="NNP126" s="261"/>
      <c r="NNQ126" s="261"/>
      <c r="NNR126" s="273"/>
      <c r="NNS126" s="273"/>
      <c r="NNT126"/>
      <c r="NNU126" s="110"/>
      <c r="NNV126" s="91"/>
      <c r="NNW126" s="261"/>
      <c r="NNX126" s="261"/>
      <c r="NNY126" s="261"/>
      <c r="NNZ126" s="273"/>
      <c r="NOA126" s="273"/>
      <c r="NOB126"/>
      <c r="NOC126" s="110"/>
      <c r="NOD126" s="91"/>
      <c r="NOE126" s="261"/>
      <c r="NOF126" s="261"/>
      <c r="NOG126" s="261"/>
      <c r="NOH126" s="273"/>
      <c r="NOI126" s="273"/>
      <c r="NOJ126"/>
      <c r="NOK126" s="110"/>
      <c r="NOL126" s="91"/>
      <c r="NOM126" s="261"/>
      <c r="NON126" s="261"/>
      <c r="NOO126" s="261"/>
      <c r="NOP126" s="273"/>
      <c r="NOQ126" s="273"/>
      <c r="NOR126"/>
      <c r="NOS126" s="110"/>
      <c r="NOT126" s="91"/>
      <c r="NOU126" s="261"/>
      <c r="NOV126" s="261"/>
      <c r="NOW126" s="261"/>
      <c r="NOX126" s="273"/>
      <c r="NOY126" s="273"/>
      <c r="NOZ126"/>
      <c r="NPA126" s="110"/>
      <c r="NPB126" s="91"/>
      <c r="NPC126" s="261"/>
      <c r="NPD126" s="261"/>
      <c r="NPE126" s="261"/>
      <c r="NPF126" s="273"/>
      <c r="NPG126" s="273"/>
      <c r="NPH126"/>
      <c r="NPI126" s="110"/>
      <c r="NPJ126" s="91"/>
      <c r="NPK126" s="261"/>
      <c r="NPL126" s="261"/>
      <c r="NPM126" s="261"/>
      <c r="NPN126" s="273"/>
      <c r="NPO126" s="273"/>
      <c r="NPP126"/>
      <c r="NPQ126" s="110"/>
      <c r="NPR126" s="91"/>
      <c r="NPS126" s="261"/>
      <c r="NPT126" s="261"/>
      <c r="NPU126" s="261"/>
      <c r="NPV126" s="273"/>
      <c r="NPW126" s="273"/>
      <c r="NPX126"/>
      <c r="NPY126" s="110"/>
      <c r="NPZ126" s="91"/>
      <c r="NQA126" s="261"/>
      <c r="NQB126" s="261"/>
      <c r="NQC126" s="261"/>
      <c r="NQD126" s="273"/>
      <c r="NQE126" s="273"/>
      <c r="NQF126"/>
      <c r="NQG126" s="110"/>
      <c r="NQH126" s="91"/>
      <c r="NQI126" s="261"/>
      <c r="NQJ126" s="261"/>
      <c r="NQK126" s="261"/>
      <c r="NQL126" s="273"/>
      <c r="NQM126" s="273"/>
      <c r="NQN126"/>
      <c r="NQO126" s="110"/>
      <c r="NQP126" s="91"/>
      <c r="NQQ126" s="261"/>
      <c r="NQR126" s="261"/>
      <c r="NQS126" s="261"/>
      <c r="NQT126" s="273"/>
      <c r="NQU126" s="273"/>
      <c r="NQV126"/>
      <c r="NQW126" s="110"/>
      <c r="NQX126" s="91"/>
      <c r="NQY126" s="261"/>
      <c r="NQZ126" s="261"/>
      <c r="NRA126" s="261"/>
      <c r="NRB126" s="273"/>
      <c r="NRC126" s="273"/>
      <c r="NRD126"/>
      <c r="NRE126" s="110"/>
      <c r="NRF126" s="91"/>
      <c r="NRG126" s="261"/>
      <c r="NRH126" s="261"/>
      <c r="NRI126" s="261"/>
      <c r="NRJ126" s="273"/>
      <c r="NRK126" s="273"/>
      <c r="NRL126"/>
      <c r="NRM126" s="110"/>
      <c r="NRN126" s="91"/>
      <c r="NRO126" s="261"/>
      <c r="NRP126" s="261"/>
      <c r="NRQ126" s="261"/>
      <c r="NRR126" s="273"/>
      <c r="NRS126" s="273"/>
      <c r="NRT126"/>
      <c r="NRU126" s="110"/>
      <c r="NRV126" s="91"/>
      <c r="NRW126" s="261"/>
      <c r="NRX126" s="261"/>
      <c r="NRY126" s="261"/>
      <c r="NRZ126" s="273"/>
      <c r="NSA126" s="273"/>
      <c r="NSB126"/>
      <c r="NSC126" s="110"/>
      <c r="NSD126" s="91"/>
      <c r="NSE126" s="261"/>
      <c r="NSF126" s="261"/>
      <c r="NSG126" s="261"/>
      <c r="NSH126" s="273"/>
      <c r="NSI126" s="273"/>
      <c r="NSJ126"/>
      <c r="NSK126" s="110"/>
      <c r="NSL126" s="91"/>
      <c r="NSM126" s="261"/>
      <c r="NSN126" s="261"/>
      <c r="NSO126" s="261"/>
      <c r="NSP126" s="273"/>
      <c r="NSQ126" s="273"/>
      <c r="NSR126"/>
      <c r="NSS126" s="110"/>
      <c r="NST126" s="91"/>
      <c r="NSU126" s="261"/>
      <c r="NSV126" s="261"/>
      <c r="NSW126" s="261"/>
      <c r="NSX126" s="273"/>
      <c r="NSY126" s="273"/>
      <c r="NSZ126"/>
      <c r="NTA126" s="110"/>
      <c r="NTB126" s="91"/>
      <c r="NTC126" s="261"/>
      <c r="NTD126" s="261"/>
      <c r="NTE126" s="261"/>
      <c r="NTF126" s="273"/>
      <c r="NTG126" s="273"/>
      <c r="NTH126"/>
      <c r="NTI126" s="110"/>
      <c r="NTJ126" s="91"/>
      <c r="NTK126" s="261"/>
      <c r="NTL126" s="261"/>
      <c r="NTM126" s="261"/>
      <c r="NTN126" s="273"/>
      <c r="NTO126" s="273"/>
      <c r="NTP126"/>
      <c r="NTQ126" s="110"/>
      <c r="NTR126" s="91"/>
      <c r="NTS126" s="261"/>
      <c r="NTT126" s="261"/>
      <c r="NTU126" s="261"/>
      <c r="NTV126" s="273"/>
      <c r="NTW126" s="273"/>
      <c r="NTX126"/>
      <c r="NTY126" s="110"/>
      <c r="NTZ126" s="91"/>
      <c r="NUA126" s="261"/>
      <c r="NUB126" s="261"/>
      <c r="NUC126" s="261"/>
      <c r="NUD126" s="273"/>
      <c r="NUE126" s="273"/>
      <c r="NUF126"/>
      <c r="NUG126" s="110"/>
      <c r="NUH126" s="91"/>
      <c r="NUI126" s="261"/>
      <c r="NUJ126" s="261"/>
      <c r="NUK126" s="261"/>
      <c r="NUL126" s="273"/>
      <c r="NUM126" s="273"/>
      <c r="NUN126"/>
      <c r="NUO126" s="110"/>
      <c r="NUP126" s="91"/>
      <c r="NUQ126" s="261"/>
      <c r="NUR126" s="261"/>
      <c r="NUS126" s="261"/>
      <c r="NUT126" s="273"/>
      <c r="NUU126" s="273"/>
      <c r="NUV126"/>
      <c r="NUW126" s="110"/>
      <c r="NUX126" s="91"/>
      <c r="NUY126" s="261"/>
      <c r="NUZ126" s="261"/>
      <c r="NVA126" s="261"/>
      <c r="NVB126" s="273"/>
      <c r="NVC126" s="273"/>
      <c r="NVD126"/>
      <c r="NVE126" s="110"/>
      <c r="NVF126" s="91"/>
      <c r="NVG126" s="261"/>
      <c r="NVH126" s="261"/>
      <c r="NVI126" s="261"/>
      <c r="NVJ126" s="273"/>
      <c r="NVK126" s="273"/>
      <c r="NVL126"/>
      <c r="NVM126" s="110"/>
      <c r="NVN126" s="91"/>
      <c r="NVO126" s="261"/>
      <c r="NVP126" s="261"/>
      <c r="NVQ126" s="261"/>
      <c r="NVR126" s="273"/>
      <c r="NVS126" s="273"/>
      <c r="NVT126"/>
      <c r="NVU126" s="110"/>
      <c r="NVV126" s="91"/>
      <c r="NVW126" s="261"/>
      <c r="NVX126" s="261"/>
      <c r="NVY126" s="261"/>
      <c r="NVZ126" s="273"/>
      <c r="NWA126" s="273"/>
      <c r="NWB126"/>
      <c r="NWC126" s="110"/>
      <c r="NWD126" s="91"/>
      <c r="NWE126" s="261"/>
      <c r="NWF126" s="261"/>
      <c r="NWG126" s="261"/>
      <c r="NWH126" s="273"/>
      <c r="NWI126" s="273"/>
      <c r="NWJ126"/>
      <c r="NWK126" s="110"/>
      <c r="NWL126" s="91"/>
      <c r="NWM126" s="261"/>
      <c r="NWN126" s="261"/>
      <c r="NWO126" s="261"/>
      <c r="NWP126" s="273"/>
      <c r="NWQ126" s="273"/>
      <c r="NWR126"/>
      <c r="NWS126" s="110"/>
      <c r="NWT126" s="91"/>
      <c r="NWU126" s="261"/>
      <c r="NWV126" s="261"/>
      <c r="NWW126" s="261"/>
      <c r="NWX126" s="273"/>
      <c r="NWY126" s="273"/>
      <c r="NWZ126"/>
      <c r="NXA126" s="110"/>
      <c r="NXB126" s="91"/>
      <c r="NXC126" s="261"/>
      <c r="NXD126" s="261"/>
      <c r="NXE126" s="261"/>
      <c r="NXF126" s="273"/>
      <c r="NXG126" s="273"/>
      <c r="NXH126"/>
      <c r="NXI126" s="110"/>
      <c r="NXJ126" s="91"/>
      <c r="NXK126" s="261"/>
      <c r="NXL126" s="261"/>
      <c r="NXM126" s="261"/>
      <c r="NXN126" s="273"/>
      <c r="NXO126" s="273"/>
      <c r="NXP126"/>
      <c r="NXQ126" s="110"/>
      <c r="NXR126" s="91"/>
      <c r="NXS126" s="261"/>
      <c r="NXT126" s="261"/>
      <c r="NXU126" s="261"/>
      <c r="NXV126" s="273"/>
      <c r="NXW126" s="273"/>
      <c r="NXX126"/>
      <c r="NXY126" s="110"/>
      <c r="NXZ126" s="91"/>
      <c r="NYA126" s="261"/>
      <c r="NYB126" s="261"/>
      <c r="NYC126" s="261"/>
      <c r="NYD126" s="273"/>
      <c r="NYE126" s="273"/>
      <c r="NYF126"/>
      <c r="NYG126" s="110"/>
      <c r="NYH126" s="91"/>
      <c r="NYI126" s="261"/>
      <c r="NYJ126" s="261"/>
      <c r="NYK126" s="261"/>
      <c r="NYL126" s="273"/>
      <c r="NYM126" s="273"/>
      <c r="NYN126"/>
      <c r="NYO126" s="110"/>
      <c r="NYP126" s="91"/>
      <c r="NYQ126" s="261"/>
      <c r="NYR126" s="261"/>
      <c r="NYS126" s="261"/>
      <c r="NYT126" s="273"/>
      <c r="NYU126" s="273"/>
      <c r="NYV126"/>
      <c r="NYW126" s="110"/>
      <c r="NYX126" s="91"/>
      <c r="NYY126" s="261"/>
      <c r="NYZ126" s="261"/>
      <c r="NZA126" s="261"/>
      <c r="NZB126" s="273"/>
      <c r="NZC126" s="273"/>
      <c r="NZD126"/>
      <c r="NZE126" s="110"/>
      <c r="NZF126" s="91"/>
      <c r="NZG126" s="261"/>
      <c r="NZH126" s="261"/>
      <c r="NZI126" s="261"/>
      <c r="NZJ126" s="273"/>
      <c r="NZK126" s="273"/>
      <c r="NZL126"/>
      <c r="NZM126" s="110"/>
      <c r="NZN126" s="91"/>
      <c r="NZO126" s="261"/>
      <c r="NZP126" s="261"/>
      <c r="NZQ126" s="261"/>
      <c r="NZR126" s="273"/>
      <c r="NZS126" s="273"/>
      <c r="NZT126"/>
      <c r="NZU126" s="110"/>
      <c r="NZV126" s="91"/>
      <c r="NZW126" s="261"/>
      <c r="NZX126" s="261"/>
      <c r="NZY126" s="261"/>
      <c r="NZZ126" s="273"/>
      <c r="OAA126" s="273"/>
      <c r="OAB126"/>
      <c r="OAC126" s="110"/>
      <c r="OAD126" s="91"/>
      <c r="OAE126" s="261"/>
      <c r="OAF126" s="261"/>
      <c r="OAG126" s="261"/>
      <c r="OAH126" s="273"/>
      <c r="OAI126" s="273"/>
      <c r="OAJ126"/>
      <c r="OAK126" s="110"/>
      <c r="OAL126" s="91"/>
      <c r="OAM126" s="261"/>
      <c r="OAN126" s="261"/>
      <c r="OAO126" s="261"/>
      <c r="OAP126" s="273"/>
      <c r="OAQ126" s="273"/>
      <c r="OAR126"/>
      <c r="OAS126" s="110"/>
      <c r="OAT126" s="91"/>
      <c r="OAU126" s="261"/>
      <c r="OAV126" s="261"/>
      <c r="OAW126" s="261"/>
      <c r="OAX126" s="273"/>
      <c r="OAY126" s="273"/>
      <c r="OAZ126"/>
      <c r="OBA126" s="110"/>
      <c r="OBB126" s="91"/>
      <c r="OBC126" s="261"/>
      <c r="OBD126" s="261"/>
      <c r="OBE126" s="261"/>
      <c r="OBF126" s="273"/>
      <c r="OBG126" s="273"/>
      <c r="OBH126"/>
      <c r="OBI126" s="110"/>
      <c r="OBJ126" s="91"/>
      <c r="OBK126" s="261"/>
      <c r="OBL126" s="261"/>
      <c r="OBM126" s="261"/>
      <c r="OBN126" s="273"/>
      <c r="OBO126" s="273"/>
      <c r="OBP126"/>
      <c r="OBQ126" s="110"/>
      <c r="OBR126" s="91"/>
      <c r="OBS126" s="261"/>
      <c r="OBT126" s="261"/>
      <c r="OBU126" s="261"/>
      <c r="OBV126" s="273"/>
      <c r="OBW126" s="273"/>
      <c r="OBX126"/>
      <c r="OBY126" s="110"/>
      <c r="OBZ126" s="91"/>
      <c r="OCA126" s="261"/>
      <c r="OCB126" s="261"/>
      <c r="OCC126" s="261"/>
      <c r="OCD126" s="273"/>
      <c r="OCE126" s="273"/>
      <c r="OCF126"/>
      <c r="OCG126" s="110"/>
      <c r="OCH126" s="91"/>
      <c r="OCI126" s="261"/>
      <c r="OCJ126" s="261"/>
      <c r="OCK126" s="261"/>
      <c r="OCL126" s="273"/>
      <c r="OCM126" s="273"/>
      <c r="OCN126"/>
      <c r="OCO126" s="110"/>
      <c r="OCP126" s="91"/>
      <c r="OCQ126" s="261"/>
      <c r="OCR126" s="261"/>
      <c r="OCS126" s="261"/>
      <c r="OCT126" s="273"/>
      <c r="OCU126" s="273"/>
      <c r="OCV126"/>
      <c r="OCW126" s="110"/>
      <c r="OCX126" s="91"/>
      <c r="OCY126" s="261"/>
      <c r="OCZ126" s="261"/>
      <c r="ODA126" s="261"/>
      <c r="ODB126" s="273"/>
      <c r="ODC126" s="273"/>
      <c r="ODD126"/>
      <c r="ODE126" s="110"/>
      <c r="ODF126" s="91"/>
      <c r="ODG126" s="261"/>
      <c r="ODH126" s="261"/>
      <c r="ODI126" s="261"/>
      <c r="ODJ126" s="273"/>
      <c r="ODK126" s="273"/>
      <c r="ODL126"/>
      <c r="ODM126" s="110"/>
      <c r="ODN126" s="91"/>
      <c r="ODO126" s="261"/>
      <c r="ODP126" s="261"/>
      <c r="ODQ126" s="261"/>
      <c r="ODR126" s="273"/>
      <c r="ODS126" s="273"/>
      <c r="ODT126"/>
      <c r="ODU126" s="110"/>
      <c r="ODV126" s="91"/>
      <c r="ODW126" s="261"/>
      <c r="ODX126" s="261"/>
      <c r="ODY126" s="261"/>
      <c r="ODZ126" s="273"/>
      <c r="OEA126" s="273"/>
      <c r="OEB126"/>
      <c r="OEC126" s="110"/>
      <c r="OED126" s="91"/>
      <c r="OEE126" s="261"/>
      <c r="OEF126" s="261"/>
      <c r="OEG126" s="261"/>
      <c r="OEH126" s="273"/>
      <c r="OEI126" s="273"/>
      <c r="OEJ126"/>
      <c r="OEK126" s="110"/>
      <c r="OEL126" s="91"/>
      <c r="OEM126" s="261"/>
      <c r="OEN126" s="261"/>
      <c r="OEO126" s="261"/>
      <c r="OEP126" s="273"/>
      <c r="OEQ126" s="273"/>
      <c r="OER126"/>
      <c r="OES126" s="110"/>
      <c r="OET126" s="91"/>
      <c r="OEU126" s="261"/>
      <c r="OEV126" s="261"/>
      <c r="OEW126" s="261"/>
      <c r="OEX126" s="273"/>
      <c r="OEY126" s="273"/>
      <c r="OEZ126"/>
      <c r="OFA126" s="110"/>
      <c r="OFB126" s="91"/>
      <c r="OFC126" s="261"/>
      <c r="OFD126" s="261"/>
      <c r="OFE126" s="261"/>
      <c r="OFF126" s="273"/>
      <c r="OFG126" s="273"/>
      <c r="OFH126"/>
      <c r="OFI126" s="110"/>
      <c r="OFJ126" s="91"/>
      <c r="OFK126" s="261"/>
      <c r="OFL126" s="261"/>
      <c r="OFM126" s="261"/>
      <c r="OFN126" s="273"/>
      <c r="OFO126" s="273"/>
      <c r="OFP126"/>
      <c r="OFQ126" s="110"/>
      <c r="OFR126" s="91"/>
      <c r="OFS126" s="261"/>
      <c r="OFT126" s="261"/>
      <c r="OFU126" s="261"/>
      <c r="OFV126" s="273"/>
      <c r="OFW126" s="273"/>
      <c r="OFX126"/>
      <c r="OFY126" s="110"/>
      <c r="OFZ126" s="91"/>
      <c r="OGA126" s="261"/>
      <c r="OGB126" s="261"/>
      <c r="OGC126" s="261"/>
      <c r="OGD126" s="273"/>
      <c r="OGE126" s="273"/>
      <c r="OGF126"/>
      <c r="OGG126" s="110"/>
      <c r="OGH126" s="91"/>
      <c r="OGI126" s="261"/>
      <c r="OGJ126" s="261"/>
      <c r="OGK126" s="261"/>
      <c r="OGL126" s="273"/>
      <c r="OGM126" s="273"/>
      <c r="OGN126"/>
      <c r="OGO126" s="110"/>
      <c r="OGP126" s="91"/>
      <c r="OGQ126" s="261"/>
      <c r="OGR126" s="261"/>
      <c r="OGS126" s="261"/>
      <c r="OGT126" s="273"/>
      <c r="OGU126" s="273"/>
      <c r="OGV126"/>
      <c r="OGW126" s="110"/>
      <c r="OGX126" s="91"/>
      <c r="OGY126" s="261"/>
      <c r="OGZ126" s="261"/>
      <c r="OHA126" s="261"/>
      <c r="OHB126" s="273"/>
      <c r="OHC126" s="273"/>
      <c r="OHD126"/>
      <c r="OHE126" s="110"/>
      <c r="OHF126" s="91"/>
      <c r="OHG126" s="261"/>
      <c r="OHH126" s="261"/>
      <c r="OHI126" s="261"/>
      <c r="OHJ126" s="273"/>
      <c r="OHK126" s="273"/>
      <c r="OHL126"/>
      <c r="OHM126" s="110"/>
      <c r="OHN126" s="91"/>
      <c r="OHO126" s="261"/>
      <c r="OHP126" s="261"/>
      <c r="OHQ126" s="261"/>
      <c r="OHR126" s="273"/>
      <c r="OHS126" s="273"/>
      <c r="OHT126"/>
      <c r="OHU126" s="110"/>
      <c r="OHV126" s="91"/>
      <c r="OHW126" s="261"/>
      <c r="OHX126" s="261"/>
      <c r="OHY126" s="261"/>
      <c r="OHZ126" s="273"/>
      <c r="OIA126" s="273"/>
      <c r="OIB126"/>
      <c r="OIC126" s="110"/>
      <c r="OID126" s="91"/>
      <c r="OIE126" s="261"/>
      <c r="OIF126" s="261"/>
      <c r="OIG126" s="261"/>
      <c r="OIH126" s="273"/>
      <c r="OII126" s="273"/>
      <c r="OIJ126"/>
      <c r="OIK126" s="110"/>
      <c r="OIL126" s="91"/>
      <c r="OIM126" s="261"/>
      <c r="OIN126" s="261"/>
      <c r="OIO126" s="261"/>
      <c r="OIP126" s="273"/>
      <c r="OIQ126" s="273"/>
      <c r="OIR126"/>
      <c r="OIS126" s="110"/>
      <c r="OIT126" s="91"/>
      <c r="OIU126" s="261"/>
      <c r="OIV126" s="261"/>
      <c r="OIW126" s="261"/>
      <c r="OIX126" s="273"/>
      <c r="OIY126" s="273"/>
      <c r="OIZ126"/>
      <c r="OJA126" s="110"/>
      <c r="OJB126" s="91"/>
      <c r="OJC126" s="261"/>
      <c r="OJD126" s="261"/>
      <c r="OJE126" s="261"/>
      <c r="OJF126" s="273"/>
      <c r="OJG126" s="273"/>
      <c r="OJH126"/>
      <c r="OJI126" s="110"/>
      <c r="OJJ126" s="91"/>
      <c r="OJK126" s="261"/>
      <c r="OJL126" s="261"/>
      <c r="OJM126" s="261"/>
      <c r="OJN126" s="273"/>
      <c r="OJO126" s="273"/>
      <c r="OJP126"/>
      <c r="OJQ126" s="110"/>
      <c r="OJR126" s="91"/>
      <c r="OJS126" s="261"/>
      <c r="OJT126" s="261"/>
      <c r="OJU126" s="261"/>
      <c r="OJV126" s="273"/>
      <c r="OJW126" s="273"/>
      <c r="OJX126"/>
      <c r="OJY126" s="110"/>
      <c r="OJZ126" s="91"/>
      <c r="OKA126" s="261"/>
      <c r="OKB126" s="261"/>
      <c r="OKC126" s="261"/>
      <c r="OKD126" s="273"/>
      <c r="OKE126" s="273"/>
      <c r="OKF126"/>
      <c r="OKG126" s="110"/>
      <c r="OKH126" s="91"/>
      <c r="OKI126" s="261"/>
      <c r="OKJ126" s="261"/>
      <c r="OKK126" s="261"/>
      <c r="OKL126" s="273"/>
      <c r="OKM126" s="273"/>
      <c r="OKN126"/>
      <c r="OKO126" s="110"/>
      <c r="OKP126" s="91"/>
      <c r="OKQ126" s="261"/>
      <c r="OKR126" s="261"/>
      <c r="OKS126" s="261"/>
      <c r="OKT126" s="273"/>
      <c r="OKU126" s="273"/>
      <c r="OKV126"/>
      <c r="OKW126" s="110"/>
      <c r="OKX126" s="91"/>
      <c r="OKY126" s="261"/>
      <c r="OKZ126" s="261"/>
      <c r="OLA126" s="261"/>
      <c r="OLB126" s="273"/>
      <c r="OLC126" s="273"/>
      <c r="OLD126"/>
      <c r="OLE126" s="110"/>
      <c r="OLF126" s="91"/>
      <c r="OLG126" s="261"/>
      <c r="OLH126" s="261"/>
      <c r="OLI126" s="261"/>
      <c r="OLJ126" s="273"/>
      <c r="OLK126" s="273"/>
      <c r="OLL126"/>
      <c r="OLM126" s="110"/>
      <c r="OLN126" s="91"/>
      <c r="OLO126" s="261"/>
      <c r="OLP126" s="261"/>
      <c r="OLQ126" s="261"/>
      <c r="OLR126" s="273"/>
      <c r="OLS126" s="273"/>
      <c r="OLT126"/>
      <c r="OLU126" s="110"/>
      <c r="OLV126" s="91"/>
      <c r="OLW126" s="261"/>
      <c r="OLX126" s="261"/>
      <c r="OLY126" s="261"/>
      <c r="OLZ126" s="273"/>
      <c r="OMA126" s="273"/>
      <c r="OMB126"/>
      <c r="OMC126" s="110"/>
      <c r="OMD126" s="91"/>
      <c r="OME126" s="261"/>
      <c r="OMF126" s="261"/>
      <c r="OMG126" s="261"/>
      <c r="OMH126" s="273"/>
      <c r="OMI126" s="273"/>
      <c r="OMJ126"/>
      <c r="OMK126" s="110"/>
      <c r="OML126" s="91"/>
      <c r="OMM126" s="261"/>
      <c r="OMN126" s="261"/>
      <c r="OMO126" s="261"/>
      <c r="OMP126" s="273"/>
      <c r="OMQ126" s="273"/>
      <c r="OMR126"/>
      <c r="OMS126" s="110"/>
      <c r="OMT126" s="91"/>
      <c r="OMU126" s="261"/>
      <c r="OMV126" s="261"/>
      <c r="OMW126" s="261"/>
      <c r="OMX126" s="273"/>
      <c r="OMY126" s="273"/>
      <c r="OMZ126"/>
      <c r="ONA126" s="110"/>
      <c r="ONB126" s="91"/>
      <c r="ONC126" s="261"/>
      <c r="OND126" s="261"/>
      <c r="ONE126" s="261"/>
      <c r="ONF126" s="273"/>
      <c r="ONG126" s="273"/>
      <c r="ONH126"/>
      <c r="ONI126" s="110"/>
      <c r="ONJ126" s="91"/>
      <c r="ONK126" s="261"/>
      <c r="ONL126" s="261"/>
      <c r="ONM126" s="261"/>
      <c r="ONN126" s="273"/>
      <c r="ONO126" s="273"/>
      <c r="ONP126"/>
      <c r="ONQ126" s="110"/>
      <c r="ONR126" s="91"/>
      <c r="ONS126" s="261"/>
      <c r="ONT126" s="261"/>
      <c r="ONU126" s="261"/>
      <c r="ONV126" s="273"/>
      <c r="ONW126" s="273"/>
      <c r="ONX126"/>
      <c r="ONY126" s="110"/>
      <c r="ONZ126" s="91"/>
      <c r="OOA126" s="261"/>
      <c r="OOB126" s="261"/>
      <c r="OOC126" s="261"/>
      <c r="OOD126" s="273"/>
      <c r="OOE126" s="273"/>
      <c r="OOF126"/>
      <c r="OOG126" s="110"/>
      <c r="OOH126" s="91"/>
      <c r="OOI126" s="261"/>
      <c r="OOJ126" s="261"/>
      <c r="OOK126" s="261"/>
      <c r="OOL126" s="273"/>
      <c r="OOM126" s="273"/>
      <c r="OON126"/>
      <c r="OOO126" s="110"/>
      <c r="OOP126" s="91"/>
      <c r="OOQ126" s="261"/>
      <c r="OOR126" s="261"/>
      <c r="OOS126" s="261"/>
      <c r="OOT126" s="273"/>
      <c r="OOU126" s="273"/>
      <c r="OOV126"/>
      <c r="OOW126" s="110"/>
      <c r="OOX126" s="91"/>
      <c r="OOY126" s="261"/>
      <c r="OOZ126" s="261"/>
      <c r="OPA126" s="261"/>
      <c r="OPB126" s="273"/>
      <c r="OPC126" s="273"/>
      <c r="OPD126"/>
      <c r="OPE126" s="110"/>
      <c r="OPF126" s="91"/>
      <c r="OPG126" s="261"/>
      <c r="OPH126" s="261"/>
      <c r="OPI126" s="261"/>
      <c r="OPJ126" s="273"/>
      <c r="OPK126" s="273"/>
      <c r="OPL126"/>
      <c r="OPM126" s="110"/>
      <c r="OPN126" s="91"/>
      <c r="OPO126" s="261"/>
      <c r="OPP126" s="261"/>
      <c r="OPQ126" s="261"/>
      <c r="OPR126" s="273"/>
      <c r="OPS126" s="273"/>
      <c r="OPT126"/>
      <c r="OPU126" s="110"/>
      <c r="OPV126" s="91"/>
      <c r="OPW126" s="261"/>
      <c r="OPX126" s="261"/>
      <c r="OPY126" s="261"/>
      <c r="OPZ126" s="273"/>
      <c r="OQA126" s="273"/>
      <c r="OQB126"/>
      <c r="OQC126" s="110"/>
      <c r="OQD126" s="91"/>
      <c r="OQE126" s="261"/>
      <c r="OQF126" s="261"/>
      <c r="OQG126" s="261"/>
      <c r="OQH126" s="273"/>
      <c r="OQI126" s="273"/>
      <c r="OQJ126"/>
      <c r="OQK126" s="110"/>
      <c r="OQL126" s="91"/>
      <c r="OQM126" s="261"/>
      <c r="OQN126" s="261"/>
      <c r="OQO126" s="261"/>
      <c r="OQP126" s="273"/>
      <c r="OQQ126" s="273"/>
      <c r="OQR126"/>
      <c r="OQS126" s="110"/>
      <c r="OQT126" s="91"/>
      <c r="OQU126" s="261"/>
      <c r="OQV126" s="261"/>
      <c r="OQW126" s="261"/>
      <c r="OQX126" s="273"/>
      <c r="OQY126" s="273"/>
      <c r="OQZ126"/>
      <c r="ORA126" s="110"/>
      <c r="ORB126" s="91"/>
      <c r="ORC126" s="261"/>
      <c r="ORD126" s="261"/>
      <c r="ORE126" s="261"/>
      <c r="ORF126" s="273"/>
      <c r="ORG126" s="273"/>
      <c r="ORH126"/>
      <c r="ORI126" s="110"/>
      <c r="ORJ126" s="91"/>
      <c r="ORK126" s="261"/>
      <c r="ORL126" s="261"/>
      <c r="ORM126" s="261"/>
      <c r="ORN126" s="273"/>
      <c r="ORO126" s="273"/>
      <c r="ORP126"/>
      <c r="ORQ126" s="110"/>
      <c r="ORR126" s="91"/>
      <c r="ORS126" s="261"/>
      <c r="ORT126" s="261"/>
      <c r="ORU126" s="261"/>
      <c r="ORV126" s="273"/>
      <c r="ORW126" s="273"/>
      <c r="ORX126"/>
      <c r="ORY126" s="110"/>
      <c r="ORZ126" s="91"/>
      <c r="OSA126" s="261"/>
      <c r="OSB126" s="261"/>
      <c r="OSC126" s="261"/>
      <c r="OSD126" s="273"/>
      <c r="OSE126" s="273"/>
      <c r="OSF126"/>
      <c r="OSG126" s="110"/>
      <c r="OSH126" s="91"/>
      <c r="OSI126" s="261"/>
      <c r="OSJ126" s="261"/>
      <c r="OSK126" s="261"/>
      <c r="OSL126" s="273"/>
      <c r="OSM126" s="273"/>
      <c r="OSN126"/>
      <c r="OSO126" s="110"/>
      <c r="OSP126" s="91"/>
      <c r="OSQ126" s="261"/>
      <c r="OSR126" s="261"/>
      <c r="OSS126" s="261"/>
      <c r="OST126" s="273"/>
      <c r="OSU126" s="273"/>
      <c r="OSV126"/>
      <c r="OSW126" s="110"/>
      <c r="OSX126" s="91"/>
      <c r="OSY126" s="261"/>
      <c r="OSZ126" s="261"/>
      <c r="OTA126" s="261"/>
      <c r="OTB126" s="273"/>
      <c r="OTC126" s="273"/>
      <c r="OTD126"/>
      <c r="OTE126" s="110"/>
      <c r="OTF126" s="91"/>
      <c r="OTG126" s="261"/>
      <c r="OTH126" s="261"/>
      <c r="OTI126" s="261"/>
      <c r="OTJ126" s="273"/>
      <c r="OTK126" s="273"/>
      <c r="OTL126"/>
      <c r="OTM126" s="110"/>
      <c r="OTN126" s="91"/>
      <c r="OTO126" s="261"/>
      <c r="OTP126" s="261"/>
      <c r="OTQ126" s="261"/>
      <c r="OTR126" s="273"/>
      <c r="OTS126" s="273"/>
      <c r="OTT126"/>
      <c r="OTU126" s="110"/>
      <c r="OTV126" s="91"/>
      <c r="OTW126" s="261"/>
      <c r="OTX126" s="261"/>
      <c r="OTY126" s="261"/>
      <c r="OTZ126" s="273"/>
      <c r="OUA126" s="273"/>
      <c r="OUB126"/>
      <c r="OUC126" s="110"/>
      <c r="OUD126" s="91"/>
      <c r="OUE126" s="261"/>
      <c r="OUF126" s="261"/>
      <c r="OUG126" s="261"/>
      <c r="OUH126" s="273"/>
      <c r="OUI126" s="273"/>
      <c r="OUJ126"/>
      <c r="OUK126" s="110"/>
      <c r="OUL126" s="91"/>
      <c r="OUM126" s="261"/>
      <c r="OUN126" s="261"/>
      <c r="OUO126" s="261"/>
      <c r="OUP126" s="273"/>
      <c r="OUQ126" s="273"/>
      <c r="OUR126"/>
      <c r="OUS126" s="110"/>
      <c r="OUT126" s="91"/>
      <c r="OUU126" s="261"/>
      <c r="OUV126" s="261"/>
      <c r="OUW126" s="261"/>
      <c r="OUX126" s="273"/>
      <c r="OUY126" s="273"/>
      <c r="OUZ126"/>
      <c r="OVA126" s="110"/>
      <c r="OVB126" s="91"/>
      <c r="OVC126" s="261"/>
      <c r="OVD126" s="261"/>
      <c r="OVE126" s="261"/>
      <c r="OVF126" s="273"/>
      <c r="OVG126" s="273"/>
      <c r="OVH126"/>
      <c r="OVI126" s="110"/>
      <c r="OVJ126" s="91"/>
      <c r="OVK126" s="261"/>
      <c r="OVL126" s="261"/>
      <c r="OVM126" s="261"/>
      <c r="OVN126" s="273"/>
      <c r="OVO126" s="273"/>
      <c r="OVP126"/>
      <c r="OVQ126" s="110"/>
      <c r="OVR126" s="91"/>
      <c r="OVS126" s="261"/>
      <c r="OVT126" s="261"/>
      <c r="OVU126" s="261"/>
      <c r="OVV126" s="273"/>
      <c r="OVW126" s="273"/>
      <c r="OVX126"/>
      <c r="OVY126" s="110"/>
      <c r="OVZ126" s="91"/>
      <c r="OWA126" s="261"/>
      <c r="OWB126" s="261"/>
      <c r="OWC126" s="261"/>
      <c r="OWD126" s="273"/>
      <c r="OWE126" s="273"/>
      <c r="OWF126"/>
      <c r="OWG126" s="110"/>
      <c r="OWH126" s="91"/>
      <c r="OWI126" s="261"/>
      <c r="OWJ126" s="261"/>
      <c r="OWK126" s="261"/>
      <c r="OWL126" s="273"/>
      <c r="OWM126" s="273"/>
      <c r="OWN126"/>
      <c r="OWO126" s="110"/>
      <c r="OWP126" s="91"/>
      <c r="OWQ126" s="261"/>
      <c r="OWR126" s="261"/>
      <c r="OWS126" s="261"/>
      <c r="OWT126" s="273"/>
      <c r="OWU126" s="273"/>
      <c r="OWV126"/>
      <c r="OWW126" s="110"/>
      <c r="OWX126" s="91"/>
      <c r="OWY126" s="261"/>
      <c r="OWZ126" s="261"/>
      <c r="OXA126" s="261"/>
      <c r="OXB126" s="273"/>
      <c r="OXC126" s="273"/>
      <c r="OXD126"/>
      <c r="OXE126" s="110"/>
      <c r="OXF126" s="91"/>
      <c r="OXG126" s="261"/>
      <c r="OXH126" s="261"/>
      <c r="OXI126" s="261"/>
      <c r="OXJ126" s="273"/>
      <c r="OXK126" s="273"/>
      <c r="OXL126"/>
      <c r="OXM126" s="110"/>
      <c r="OXN126" s="91"/>
      <c r="OXO126" s="261"/>
      <c r="OXP126" s="261"/>
      <c r="OXQ126" s="261"/>
      <c r="OXR126" s="273"/>
      <c r="OXS126" s="273"/>
      <c r="OXT126"/>
      <c r="OXU126" s="110"/>
      <c r="OXV126" s="91"/>
      <c r="OXW126" s="261"/>
      <c r="OXX126" s="261"/>
      <c r="OXY126" s="261"/>
      <c r="OXZ126" s="273"/>
      <c r="OYA126" s="273"/>
      <c r="OYB126"/>
      <c r="OYC126" s="110"/>
      <c r="OYD126" s="91"/>
      <c r="OYE126" s="261"/>
      <c r="OYF126" s="261"/>
      <c r="OYG126" s="261"/>
      <c r="OYH126" s="273"/>
      <c r="OYI126" s="273"/>
      <c r="OYJ126"/>
      <c r="OYK126" s="110"/>
      <c r="OYL126" s="91"/>
      <c r="OYM126" s="261"/>
      <c r="OYN126" s="261"/>
      <c r="OYO126" s="261"/>
      <c r="OYP126" s="273"/>
      <c r="OYQ126" s="273"/>
      <c r="OYR126"/>
      <c r="OYS126" s="110"/>
      <c r="OYT126" s="91"/>
      <c r="OYU126" s="261"/>
      <c r="OYV126" s="261"/>
      <c r="OYW126" s="261"/>
      <c r="OYX126" s="273"/>
      <c r="OYY126" s="273"/>
      <c r="OYZ126"/>
      <c r="OZA126" s="110"/>
      <c r="OZB126" s="91"/>
      <c r="OZC126" s="261"/>
      <c r="OZD126" s="261"/>
      <c r="OZE126" s="261"/>
      <c r="OZF126" s="273"/>
      <c r="OZG126" s="273"/>
      <c r="OZH126"/>
      <c r="OZI126" s="110"/>
      <c r="OZJ126" s="91"/>
      <c r="OZK126" s="261"/>
      <c r="OZL126" s="261"/>
      <c r="OZM126" s="261"/>
      <c r="OZN126" s="273"/>
      <c r="OZO126" s="273"/>
      <c r="OZP126"/>
      <c r="OZQ126" s="110"/>
      <c r="OZR126" s="91"/>
      <c r="OZS126" s="261"/>
      <c r="OZT126" s="261"/>
      <c r="OZU126" s="261"/>
      <c r="OZV126" s="273"/>
      <c r="OZW126" s="273"/>
      <c r="OZX126"/>
      <c r="OZY126" s="110"/>
      <c r="OZZ126" s="91"/>
      <c r="PAA126" s="261"/>
      <c r="PAB126" s="261"/>
      <c r="PAC126" s="261"/>
      <c r="PAD126" s="273"/>
      <c r="PAE126" s="273"/>
      <c r="PAF126"/>
      <c r="PAG126" s="110"/>
      <c r="PAH126" s="91"/>
      <c r="PAI126" s="261"/>
      <c r="PAJ126" s="261"/>
      <c r="PAK126" s="261"/>
      <c r="PAL126" s="273"/>
      <c r="PAM126" s="273"/>
      <c r="PAN126"/>
      <c r="PAO126" s="110"/>
      <c r="PAP126" s="91"/>
      <c r="PAQ126" s="261"/>
      <c r="PAR126" s="261"/>
      <c r="PAS126" s="261"/>
      <c r="PAT126" s="273"/>
      <c r="PAU126" s="273"/>
      <c r="PAV126"/>
      <c r="PAW126" s="110"/>
      <c r="PAX126" s="91"/>
      <c r="PAY126" s="261"/>
      <c r="PAZ126" s="261"/>
      <c r="PBA126" s="261"/>
      <c r="PBB126" s="273"/>
      <c r="PBC126" s="273"/>
      <c r="PBD126"/>
      <c r="PBE126" s="110"/>
      <c r="PBF126" s="91"/>
      <c r="PBG126" s="261"/>
      <c r="PBH126" s="261"/>
      <c r="PBI126" s="261"/>
      <c r="PBJ126" s="273"/>
      <c r="PBK126" s="273"/>
      <c r="PBL126"/>
      <c r="PBM126" s="110"/>
      <c r="PBN126" s="91"/>
      <c r="PBO126" s="261"/>
      <c r="PBP126" s="261"/>
      <c r="PBQ126" s="261"/>
      <c r="PBR126" s="273"/>
      <c r="PBS126" s="273"/>
      <c r="PBT126"/>
      <c r="PBU126" s="110"/>
      <c r="PBV126" s="91"/>
      <c r="PBW126" s="261"/>
      <c r="PBX126" s="261"/>
      <c r="PBY126" s="261"/>
      <c r="PBZ126" s="273"/>
      <c r="PCA126" s="273"/>
      <c r="PCB126"/>
      <c r="PCC126" s="110"/>
      <c r="PCD126" s="91"/>
      <c r="PCE126" s="261"/>
      <c r="PCF126" s="261"/>
      <c r="PCG126" s="261"/>
      <c r="PCH126" s="273"/>
      <c r="PCI126" s="273"/>
      <c r="PCJ126"/>
      <c r="PCK126" s="110"/>
      <c r="PCL126" s="91"/>
      <c r="PCM126" s="261"/>
      <c r="PCN126" s="261"/>
      <c r="PCO126" s="261"/>
      <c r="PCP126" s="273"/>
      <c r="PCQ126" s="273"/>
      <c r="PCR126"/>
      <c r="PCS126" s="110"/>
      <c r="PCT126" s="91"/>
      <c r="PCU126" s="261"/>
      <c r="PCV126" s="261"/>
      <c r="PCW126" s="261"/>
      <c r="PCX126" s="273"/>
      <c r="PCY126" s="273"/>
      <c r="PCZ126"/>
      <c r="PDA126" s="110"/>
      <c r="PDB126" s="91"/>
      <c r="PDC126" s="261"/>
      <c r="PDD126" s="261"/>
      <c r="PDE126" s="261"/>
      <c r="PDF126" s="273"/>
      <c r="PDG126" s="273"/>
      <c r="PDH126"/>
      <c r="PDI126" s="110"/>
      <c r="PDJ126" s="91"/>
      <c r="PDK126" s="261"/>
      <c r="PDL126" s="261"/>
      <c r="PDM126" s="261"/>
      <c r="PDN126" s="273"/>
      <c r="PDO126" s="273"/>
      <c r="PDP126"/>
      <c r="PDQ126" s="110"/>
      <c r="PDR126" s="91"/>
      <c r="PDS126" s="261"/>
      <c r="PDT126" s="261"/>
      <c r="PDU126" s="261"/>
      <c r="PDV126" s="273"/>
      <c r="PDW126" s="273"/>
      <c r="PDX126"/>
      <c r="PDY126" s="110"/>
      <c r="PDZ126" s="91"/>
      <c r="PEA126" s="261"/>
      <c r="PEB126" s="261"/>
      <c r="PEC126" s="261"/>
      <c r="PED126" s="273"/>
      <c r="PEE126" s="273"/>
      <c r="PEF126"/>
      <c r="PEG126" s="110"/>
      <c r="PEH126" s="91"/>
      <c r="PEI126" s="261"/>
      <c r="PEJ126" s="261"/>
      <c r="PEK126" s="261"/>
      <c r="PEL126" s="273"/>
      <c r="PEM126" s="273"/>
      <c r="PEN126"/>
      <c r="PEO126" s="110"/>
      <c r="PEP126" s="91"/>
      <c r="PEQ126" s="261"/>
      <c r="PER126" s="261"/>
      <c r="PES126" s="261"/>
      <c r="PET126" s="273"/>
      <c r="PEU126" s="273"/>
      <c r="PEV126"/>
      <c r="PEW126" s="110"/>
      <c r="PEX126" s="91"/>
      <c r="PEY126" s="261"/>
      <c r="PEZ126" s="261"/>
      <c r="PFA126" s="261"/>
      <c r="PFB126" s="273"/>
      <c r="PFC126" s="273"/>
      <c r="PFD126"/>
      <c r="PFE126" s="110"/>
      <c r="PFF126" s="91"/>
      <c r="PFG126" s="261"/>
      <c r="PFH126" s="261"/>
      <c r="PFI126" s="261"/>
      <c r="PFJ126" s="273"/>
      <c r="PFK126" s="273"/>
      <c r="PFL126"/>
      <c r="PFM126" s="110"/>
      <c r="PFN126" s="91"/>
      <c r="PFO126" s="261"/>
      <c r="PFP126" s="261"/>
      <c r="PFQ126" s="261"/>
      <c r="PFR126" s="273"/>
      <c r="PFS126" s="273"/>
      <c r="PFT126"/>
      <c r="PFU126" s="110"/>
      <c r="PFV126" s="91"/>
      <c r="PFW126" s="261"/>
      <c r="PFX126" s="261"/>
      <c r="PFY126" s="261"/>
      <c r="PFZ126" s="273"/>
      <c r="PGA126" s="273"/>
      <c r="PGB126"/>
      <c r="PGC126" s="110"/>
      <c r="PGD126" s="91"/>
      <c r="PGE126" s="261"/>
      <c r="PGF126" s="261"/>
      <c r="PGG126" s="261"/>
      <c r="PGH126" s="273"/>
      <c r="PGI126" s="273"/>
      <c r="PGJ126"/>
      <c r="PGK126" s="110"/>
      <c r="PGL126" s="91"/>
      <c r="PGM126" s="261"/>
      <c r="PGN126" s="261"/>
      <c r="PGO126" s="261"/>
      <c r="PGP126" s="273"/>
      <c r="PGQ126" s="273"/>
      <c r="PGR126"/>
      <c r="PGS126" s="110"/>
      <c r="PGT126" s="91"/>
      <c r="PGU126" s="261"/>
      <c r="PGV126" s="261"/>
      <c r="PGW126" s="261"/>
      <c r="PGX126" s="273"/>
      <c r="PGY126" s="273"/>
      <c r="PGZ126"/>
      <c r="PHA126" s="110"/>
      <c r="PHB126" s="91"/>
      <c r="PHC126" s="261"/>
      <c r="PHD126" s="261"/>
      <c r="PHE126" s="261"/>
      <c r="PHF126" s="273"/>
      <c r="PHG126" s="273"/>
      <c r="PHH126"/>
      <c r="PHI126" s="110"/>
      <c r="PHJ126" s="91"/>
      <c r="PHK126" s="261"/>
      <c r="PHL126" s="261"/>
      <c r="PHM126" s="261"/>
      <c r="PHN126" s="273"/>
      <c r="PHO126" s="273"/>
      <c r="PHP126"/>
      <c r="PHQ126" s="110"/>
      <c r="PHR126" s="91"/>
      <c r="PHS126" s="261"/>
      <c r="PHT126" s="261"/>
      <c r="PHU126" s="261"/>
      <c r="PHV126" s="273"/>
      <c r="PHW126" s="273"/>
      <c r="PHX126"/>
      <c r="PHY126" s="110"/>
      <c r="PHZ126" s="91"/>
      <c r="PIA126" s="261"/>
      <c r="PIB126" s="261"/>
      <c r="PIC126" s="261"/>
      <c r="PID126" s="273"/>
      <c r="PIE126" s="273"/>
      <c r="PIF126"/>
      <c r="PIG126" s="110"/>
      <c r="PIH126" s="91"/>
      <c r="PII126" s="261"/>
      <c r="PIJ126" s="261"/>
      <c r="PIK126" s="261"/>
      <c r="PIL126" s="273"/>
      <c r="PIM126" s="273"/>
      <c r="PIN126"/>
      <c r="PIO126" s="110"/>
      <c r="PIP126" s="91"/>
      <c r="PIQ126" s="261"/>
      <c r="PIR126" s="261"/>
      <c r="PIS126" s="261"/>
      <c r="PIT126" s="273"/>
      <c r="PIU126" s="273"/>
      <c r="PIV126"/>
      <c r="PIW126" s="110"/>
      <c r="PIX126" s="91"/>
      <c r="PIY126" s="261"/>
      <c r="PIZ126" s="261"/>
      <c r="PJA126" s="261"/>
      <c r="PJB126" s="273"/>
      <c r="PJC126" s="273"/>
      <c r="PJD126"/>
      <c r="PJE126" s="110"/>
      <c r="PJF126" s="91"/>
      <c r="PJG126" s="261"/>
      <c r="PJH126" s="261"/>
      <c r="PJI126" s="261"/>
      <c r="PJJ126" s="273"/>
      <c r="PJK126" s="273"/>
      <c r="PJL126"/>
      <c r="PJM126" s="110"/>
      <c r="PJN126" s="91"/>
      <c r="PJO126" s="261"/>
      <c r="PJP126" s="261"/>
      <c r="PJQ126" s="261"/>
      <c r="PJR126" s="273"/>
      <c r="PJS126" s="273"/>
      <c r="PJT126"/>
      <c r="PJU126" s="110"/>
      <c r="PJV126" s="91"/>
      <c r="PJW126" s="261"/>
      <c r="PJX126" s="261"/>
      <c r="PJY126" s="261"/>
      <c r="PJZ126" s="273"/>
      <c r="PKA126" s="273"/>
      <c r="PKB126"/>
      <c r="PKC126" s="110"/>
      <c r="PKD126" s="91"/>
      <c r="PKE126" s="261"/>
      <c r="PKF126" s="261"/>
      <c r="PKG126" s="261"/>
      <c r="PKH126" s="273"/>
      <c r="PKI126" s="273"/>
      <c r="PKJ126"/>
      <c r="PKK126" s="110"/>
      <c r="PKL126" s="91"/>
      <c r="PKM126" s="261"/>
      <c r="PKN126" s="261"/>
      <c r="PKO126" s="261"/>
      <c r="PKP126" s="273"/>
      <c r="PKQ126" s="273"/>
      <c r="PKR126"/>
      <c r="PKS126" s="110"/>
      <c r="PKT126" s="91"/>
      <c r="PKU126" s="261"/>
      <c r="PKV126" s="261"/>
      <c r="PKW126" s="261"/>
      <c r="PKX126" s="273"/>
      <c r="PKY126" s="273"/>
      <c r="PKZ126"/>
      <c r="PLA126" s="110"/>
      <c r="PLB126" s="91"/>
      <c r="PLC126" s="261"/>
      <c r="PLD126" s="261"/>
      <c r="PLE126" s="261"/>
      <c r="PLF126" s="273"/>
      <c r="PLG126" s="273"/>
      <c r="PLH126"/>
      <c r="PLI126" s="110"/>
      <c r="PLJ126" s="91"/>
      <c r="PLK126" s="261"/>
      <c r="PLL126" s="261"/>
      <c r="PLM126" s="261"/>
      <c r="PLN126" s="273"/>
      <c r="PLO126" s="273"/>
      <c r="PLP126"/>
      <c r="PLQ126" s="110"/>
      <c r="PLR126" s="91"/>
      <c r="PLS126" s="261"/>
      <c r="PLT126" s="261"/>
      <c r="PLU126" s="261"/>
      <c r="PLV126" s="273"/>
      <c r="PLW126" s="273"/>
      <c r="PLX126"/>
      <c r="PLY126" s="110"/>
      <c r="PLZ126" s="91"/>
      <c r="PMA126" s="261"/>
      <c r="PMB126" s="261"/>
      <c r="PMC126" s="261"/>
      <c r="PMD126" s="273"/>
      <c r="PME126" s="273"/>
      <c r="PMF126"/>
      <c r="PMG126" s="110"/>
      <c r="PMH126" s="91"/>
      <c r="PMI126" s="261"/>
      <c r="PMJ126" s="261"/>
      <c r="PMK126" s="261"/>
      <c r="PML126" s="273"/>
      <c r="PMM126" s="273"/>
      <c r="PMN126"/>
      <c r="PMO126" s="110"/>
      <c r="PMP126" s="91"/>
      <c r="PMQ126" s="261"/>
      <c r="PMR126" s="261"/>
      <c r="PMS126" s="261"/>
      <c r="PMT126" s="273"/>
      <c r="PMU126" s="273"/>
      <c r="PMV126"/>
      <c r="PMW126" s="110"/>
      <c r="PMX126" s="91"/>
      <c r="PMY126" s="261"/>
      <c r="PMZ126" s="261"/>
      <c r="PNA126" s="261"/>
      <c r="PNB126" s="273"/>
      <c r="PNC126" s="273"/>
      <c r="PND126"/>
      <c r="PNE126" s="110"/>
      <c r="PNF126" s="91"/>
      <c r="PNG126" s="261"/>
      <c r="PNH126" s="261"/>
      <c r="PNI126" s="261"/>
      <c r="PNJ126" s="273"/>
      <c r="PNK126" s="273"/>
      <c r="PNL126"/>
      <c r="PNM126" s="110"/>
      <c r="PNN126" s="91"/>
      <c r="PNO126" s="261"/>
      <c r="PNP126" s="261"/>
      <c r="PNQ126" s="261"/>
      <c r="PNR126" s="273"/>
      <c r="PNS126" s="273"/>
      <c r="PNT126"/>
      <c r="PNU126" s="110"/>
      <c r="PNV126" s="91"/>
      <c r="PNW126" s="261"/>
      <c r="PNX126" s="261"/>
      <c r="PNY126" s="261"/>
      <c r="PNZ126" s="273"/>
      <c r="POA126" s="273"/>
      <c r="POB126"/>
      <c r="POC126" s="110"/>
      <c r="POD126" s="91"/>
      <c r="POE126" s="261"/>
      <c r="POF126" s="261"/>
      <c r="POG126" s="261"/>
      <c r="POH126" s="273"/>
      <c r="POI126" s="273"/>
      <c r="POJ126"/>
      <c r="POK126" s="110"/>
      <c r="POL126" s="91"/>
      <c r="POM126" s="261"/>
      <c r="PON126" s="261"/>
      <c r="POO126" s="261"/>
      <c r="POP126" s="273"/>
      <c r="POQ126" s="273"/>
      <c r="POR126"/>
      <c r="POS126" s="110"/>
      <c r="POT126" s="91"/>
      <c r="POU126" s="261"/>
      <c r="POV126" s="261"/>
      <c r="POW126" s="261"/>
      <c r="POX126" s="273"/>
      <c r="POY126" s="273"/>
      <c r="POZ126"/>
      <c r="PPA126" s="110"/>
      <c r="PPB126" s="91"/>
      <c r="PPC126" s="261"/>
      <c r="PPD126" s="261"/>
      <c r="PPE126" s="261"/>
      <c r="PPF126" s="273"/>
      <c r="PPG126" s="273"/>
      <c r="PPH126"/>
      <c r="PPI126" s="110"/>
      <c r="PPJ126" s="91"/>
      <c r="PPK126" s="261"/>
      <c r="PPL126" s="261"/>
      <c r="PPM126" s="261"/>
      <c r="PPN126" s="273"/>
      <c r="PPO126" s="273"/>
      <c r="PPP126"/>
      <c r="PPQ126" s="110"/>
      <c r="PPR126" s="91"/>
      <c r="PPS126" s="261"/>
      <c r="PPT126" s="261"/>
      <c r="PPU126" s="261"/>
      <c r="PPV126" s="273"/>
      <c r="PPW126" s="273"/>
      <c r="PPX126"/>
      <c r="PPY126" s="110"/>
      <c r="PPZ126" s="91"/>
      <c r="PQA126" s="261"/>
      <c r="PQB126" s="261"/>
      <c r="PQC126" s="261"/>
      <c r="PQD126" s="273"/>
      <c r="PQE126" s="273"/>
      <c r="PQF126"/>
      <c r="PQG126" s="110"/>
      <c r="PQH126" s="91"/>
      <c r="PQI126" s="261"/>
      <c r="PQJ126" s="261"/>
      <c r="PQK126" s="261"/>
      <c r="PQL126" s="273"/>
      <c r="PQM126" s="273"/>
      <c r="PQN126"/>
      <c r="PQO126" s="110"/>
      <c r="PQP126" s="91"/>
      <c r="PQQ126" s="261"/>
      <c r="PQR126" s="261"/>
      <c r="PQS126" s="261"/>
      <c r="PQT126" s="273"/>
      <c r="PQU126" s="273"/>
      <c r="PQV126"/>
      <c r="PQW126" s="110"/>
      <c r="PQX126" s="91"/>
      <c r="PQY126" s="261"/>
      <c r="PQZ126" s="261"/>
      <c r="PRA126" s="261"/>
      <c r="PRB126" s="273"/>
      <c r="PRC126" s="273"/>
      <c r="PRD126"/>
      <c r="PRE126" s="110"/>
      <c r="PRF126" s="91"/>
      <c r="PRG126" s="261"/>
      <c r="PRH126" s="261"/>
      <c r="PRI126" s="261"/>
      <c r="PRJ126" s="273"/>
      <c r="PRK126" s="273"/>
      <c r="PRL126"/>
      <c r="PRM126" s="110"/>
      <c r="PRN126" s="91"/>
      <c r="PRO126" s="261"/>
      <c r="PRP126" s="261"/>
      <c r="PRQ126" s="261"/>
      <c r="PRR126" s="273"/>
      <c r="PRS126" s="273"/>
      <c r="PRT126"/>
      <c r="PRU126" s="110"/>
      <c r="PRV126" s="91"/>
      <c r="PRW126" s="261"/>
      <c r="PRX126" s="261"/>
      <c r="PRY126" s="261"/>
      <c r="PRZ126" s="273"/>
      <c r="PSA126" s="273"/>
      <c r="PSB126"/>
      <c r="PSC126" s="110"/>
      <c r="PSD126" s="91"/>
      <c r="PSE126" s="261"/>
      <c r="PSF126" s="261"/>
      <c r="PSG126" s="261"/>
      <c r="PSH126" s="273"/>
      <c r="PSI126" s="273"/>
      <c r="PSJ126"/>
      <c r="PSK126" s="110"/>
      <c r="PSL126" s="91"/>
      <c r="PSM126" s="261"/>
      <c r="PSN126" s="261"/>
      <c r="PSO126" s="261"/>
      <c r="PSP126" s="273"/>
      <c r="PSQ126" s="273"/>
      <c r="PSR126"/>
      <c r="PSS126" s="110"/>
      <c r="PST126" s="91"/>
      <c r="PSU126" s="261"/>
      <c r="PSV126" s="261"/>
      <c r="PSW126" s="261"/>
      <c r="PSX126" s="273"/>
      <c r="PSY126" s="273"/>
      <c r="PSZ126"/>
      <c r="PTA126" s="110"/>
      <c r="PTB126" s="91"/>
      <c r="PTC126" s="261"/>
      <c r="PTD126" s="261"/>
      <c r="PTE126" s="261"/>
      <c r="PTF126" s="273"/>
      <c r="PTG126" s="273"/>
      <c r="PTH126"/>
      <c r="PTI126" s="110"/>
      <c r="PTJ126" s="91"/>
      <c r="PTK126" s="261"/>
      <c r="PTL126" s="261"/>
      <c r="PTM126" s="261"/>
      <c r="PTN126" s="273"/>
      <c r="PTO126" s="273"/>
      <c r="PTP126"/>
      <c r="PTQ126" s="110"/>
      <c r="PTR126" s="91"/>
      <c r="PTS126" s="261"/>
      <c r="PTT126" s="261"/>
      <c r="PTU126" s="261"/>
      <c r="PTV126" s="273"/>
      <c r="PTW126" s="273"/>
      <c r="PTX126"/>
      <c r="PTY126" s="110"/>
      <c r="PTZ126" s="91"/>
      <c r="PUA126" s="261"/>
      <c r="PUB126" s="261"/>
      <c r="PUC126" s="261"/>
      <c r="PUD126" s="273"/>
      <c r="PUE126" s="273"/>
      <c r="PUF126"/>
      <c r="PUG126" s="110"/>
      <c r="PUH126" s="91"/>
      <c r="PUI126" s="261"/>
      <c r="PUJ126" s="261"/>
      <c r="PUK126" s="261"/>
      <c r="PUL126" s="273"/>
      <c r="PUM126" s="273"/>
      <c r="PUN126"/>
      <c r="PUO126" s="110"/>
      <c r="PUP126" s="91"/>
      <c r="PUQ126" s="261"/>
      <c r="PUR126" s="261"/>
      <c r="PUS126" s="261"/>
      <c r="PUT126" s="273"/>
      <c r="PUU126" s="273"/>
      <c r="PUV126"/>
      <c r="PUW126" s="110"/>
      <c r="PUX126" s="91"/>
      <c r="PUY126" s="261"/>
      <c r="PUZ126" s="261"/>
      <c r="PVA126" s="261"/>
      <c r="PVB126" s="273"/>
      <c r="PVC126" s="273"/>
      <c r="PVD126"/>
      <c r="PVE126" s="110"/>
      <c r="PVF126" s="91"/>
      <c r="PVG126" s="261"/>
      <c r="PVH126" s="261"/>
      <c r="PVI126" s="261"/>
      <c r="PVJ126" s="273"/>
      <c r="PVK126" s="273"/>
      <c r="PVL126"/>
      <c r="PVM126" s="110"/>
      <c r="PVN126" s="91"/>
      <c r="PVO126" s="261"/>
      <c r="PVP126" s="261"/>
      <c r="PVQ126" s="261"/>
      <c r="PVR126" s="273"/>
      <c r="PVS126" s="273"/>
      <c r="PVT126"/>
      <c r="PVU126" s="110"/>
      <c r="PVV126" s="91"/>
      <c r="PVW126" s="261"/>
      <c r="PVX126" s="261"/>
      <c r="PVY126" s="261"/>
      <c r="PVZ126" s="273"/>
      <c r="PWA126" s="273"/>
      <c r="PWB126"/>
      <c r="PWC126" s="110"/>
      <c r="PWD126" s="91"/>
      <c r="PWE126" s="261"/>
      <c r="PWF126" s="261"/>
      <c r="PWG126" s="261"/>
      <c r="PWH126" s="273"/>
      <c r="PWI126" s="273"/>
      <c r="PWJ126"/>
      <c r="PWK126" s="110"/>
      <c r="PWL126" s="91"/>
      <c r="PWM126" s="261"/>
      <c r="PWN126" s="261"/>
      <c r="PWO126" s="261"/>
      <c r="PWP126" s="273"/>
      <c r="PWQ126" s="273"/>
      <c r="PWR126"/>
      <c r="PWS126" s="110"/>
      <c r="PWT126" s="91"/>
      <c r="PWU126" s="261"/>
      <c r="PWV126" s="261"/>
      <c r="PWW126" s="261"/>
      <c r="PWX126" s="273"/>
      <c r="PWY126" s="273"/>
      <c r="PWZ126"/>
      <c r="PXA126" s="110"/>
      <c r="PXB126" s="91"/>
      <c r="PXC126" s="261"/>
      <c r="PXD126" s="261"/>
      <c r="PXE126" s="261"/>
      <c r="PXF126" s="273"/>
      <c r="PXG126" s="273"/>
      <c r="PXH126"/>
      <c r="PXI126" s="110"/>
      <c r="PXJ126" s="91"/>
      <c r="PXK126" s="261"/>
      <c r="PXL126" s="261"/>
      <c r="PXM126" s="261"/>
      <c r="PXN126" s="273"/>
      <c r="PXO126" s="273"/>
      <c r="PXP126"/>
      <c r="PXQ126" s="110"/>
      <c r="PXR126" s="91"/>
      <c r="PXS126" s="261"/>
      <c r="PXT126" s="261"/>
      <c r="PXU126" s="261"/>
      <c r="PXV126" s="273"/>
      <c r="PXW126" s="273"/>
      <c r="PXX126"/>
      <c r="PXY126" s="110"/>
      <c r="PXZ126" s="91"/>
      <c r="PYA126" s="261"/>
      <c r="PYB126" s="261"/>
      <c r="PYC126" s="261"/>
      <c r="PYD126" s="273"/>
      <c r="PYE126" s="273"/>
      <c r="PYF126"/>
      <c r="PYG126" s="110"/>
      <c r="PYH126" s="91"/>
      <c r="PYI126" s="261"/>
      <c r="PYJ126" s="261"/>
      <c r="PYK126" s="261"/>
      <c r="PYL126" s="273"/>
      <c r="PYM126" s="273"/>
      <c r="PYN126"/>
      <c r="PYO126" s="110"/>
      <c r="PYP126" s="91"/>
      <c r="PYQ126" s="261"/>
      <c r="PYR126" s="261"/>
      <c r="PYS126" s="261"/>
      <c r="PYT126" s="273"/>
      <c r="PYU126" s="273"/>
      <c r="PYV126"/>
      <c r="PYW126" s="110"/>
      <c r="PYX126" s="91"/>
      <c r="PYY126" s="261"/>
      <c r="PYZ126" s="261"/>
      <c r="PZA126" s="261"/>
      <c r="PZB126" s="273"/>
      <c r="PZC126" s="273"/>
      <c r="PZD126"/>
      <c r="PZE126" s="110"/>
      <c r="PZF126" s="91"/>
      <c r="PZG126" s="261"/>
      <c r="PZH126" s="261"/>
      <c r="PZI126" s="261"/>
      <c r="PZJ126" s="273"/>
      <c r="PZK126" s="273"/>
      <c r="PZL126"/>
      <c r="PZM126" s="110"/>
      <c r="PZN126" s="91"/>
      <c r="PZO126" s="261"/>
      <c r="PZP126" s="261"/>
      <c r="PZQ126" s="261"/>
      <c r="PZR126" s="273"/>
      <c r="PZS126" s="273"/>
      <c r="PZT126"/>
      <c r="PZU126" s="110"/>
      <c r="PZV126" s="91"/>
      <c r="PZW126" s="261"/>
      <c r="PZX126" s="261"/>
      <c r="PZY126" s="261"/>
      <c r="PZZ126" s="273"/>
      <c r="QAA126" s="273"/>
      <c r="QAB126"/>
      <c r="QAC126" s="110"/>
      <c r="QAD126" s="91"/>
      <c r="QAE126" s="261"/>
      <c r="QAF126" s="261"/>
      <c r="QAG126" s="261"/>
      <c r="QAH126" s="273"/>
      <c r="QAI126" s="273"/>
      <c r="QAJ126"/>
      <c r="QAK126" s="110"/>
      <c r="QAL126" s="91"/>
      <c r="QAM126" s="261"/>
      <c r="QAN126" s="261"/>
      <c r="QAO126" s="261"/>
      <c r="QAP126" s="273"/>
      <c r="QAQ126" s="273"/>
      <c r="QAR126"/>
      <c r="QAS126" s="110"/>
      <c r="QAT126" s="91"/>
      <c r="QAU126" s="261"/>
      <c r="QAV126" s="261"/>
      <c r="QAW126" s="261"/>
      <c r="QAX126" s="273"/>
      <c r="QAY126" s="273"/>
      <c r="QAZ126"/>
      <c r="QBA126" s="110"/>
      <c r="QBB126" s="91"/>
      <c r="QBC126" s="261"/>
      <c r="QBD126" s="261"/>
      <c r="QBE126" s="261"/>
      <c r="QBF126" s="273"/>
      <c r="QBG126" s="273"/>
      <c r="QBH126"/>
      <c r="QBI126" s="110"/>
      <c r="QBJ126" s="91"/>
      <c r="QBK126" s="261"/>
      <c r="QBL126" s="261"/>
      <c r="QBM126" s="261"/>
      <c r="QBN126" s="273"/>
      <c r="QBO126" s="273"/>
      <c r="QBP126"/>
      <c r="QBQ126" s="110"/>
      <c r="QBR126" s="91"/>
      <c r="QBS126" s="261"/>
      <c r="QBT126" s="261"/>
      <c r="QBU126" s="261"/>
      <c r="QBV126" s="273"/>
      <c r="QBW126" s="273"/>
      <c r="QBX126"/>
      <c r="QBY126" s="110"/>
      <c r="QBZ126" s="91"/>
      <c r="QCA126" s="261"/>
      <c r="QCB126" s="261"/>
      <c r="QCC126" s="261"/>
      <c r="QCD126" s="273"/>
      <c r="QCE126" s="273"/>
      <c r="QCF126"/>
      <c r="QCG126" s="110"/>
      <c r="QCH126" s="91"/>
      <c r="QCI126" s="261"/>
      <c r="QCJ126" s="261"/>
      <c r="QCK126" s="261"/>
      <c r="QCL126" s="273"/>
      <c r="QCM126" s="273"/>
      <c r="QCN126"/>
      <c r="QCO126" s="110"/>
      <c r="QCP126" s="91"/>
      <c r="QCQ126" s="261"/>
      <c r="QCR126" s="261"/>
      <c r="QCS126" s="261"/>
      <c r="QCT126" s="273"/>
      <c r="QCU126" s="273"/>
      <c r="QCV126"/>
      <c r="QCW126" s="110"/>
      <c r="QCX126" s="91"/>
      <c r="QCY126" s="261"/>
      <c r="QCZ126" s="261"/>
      <c r="QDA126" s="261"/>
      <c r="QDB126" s="273"/>
      <c r="QDC126" s="273"/>
      <c r="QDD126"/>
      <c r="QDE126" s="110"/>
      <c r="QDF126" s="91"/>
      <c r="QDG126" s="261"/>
      <c r="QDH126" s="261"/>
      <c r="QDI126" s="261"/>
      <c r="QDJ126" s="273"/>
      <c r="QDK126" s="273"/>
      <c r="QDL126"/>
      <c r="QDM126" s="110"/>
      <c r="QDN126" s="91"/>
      <c r="QDO126" s="261"/>
      <c r="QDP126" s="261"/>
      <c r="QDQ126" s="261"/>
      <c r="QDR126" s="273"/>
      <c r="QDS126" s="273"/>
      <c r="QDT126"/>
      <c r="QDU126" s="110"/>
      <c r="QDV126" s="91"/>
      <c r="QDW126" s="261"/>
      <c r="QDX126" s="261"/>
      <c r="QDY126" s="261"/>
      <c r="QDZ126" s="273"/>
      <c r="QEA126" s="273"/>
      <c r="QEB126"/>
      <c r="QEC126" s="110"/>
      <c r="QED126" s="91"/>
      <c r="QEE126" s="261"/>
      <c r="QEF126" s="261"/>
      <c r="QEG126" s="261"/>
      <c r="QEH126" s="273"/>
      <c r="QEI126" s="273"/>
      <c r="QEJ126"/>
      <c r="QEK126" s="110"/>
      <c r="QEL126" s="91"/>
      <c r="QEM126" s="261"/>
      <c r="QEN126" s="261"/>
      <c r="QEO126" s="261"/>
      <c r="QEP126" s="273"/>
      <c r="QEQ126" s="273"/>
      <c r="QER126"/>
      <c r="QES126" s="110"/>
      <c r="QET126" s="91"/>
      <c r="QEU126" s="261"/>
      <c r="QEV126" s="261"/>
      <c r="QEW126" s="261"/>
      <c r="QEX126" s="273"/>
      <c r="QEY126" s="273"/>
      <c r="QEZ126"/>
      <c r="QFA126" s="110"/>
      <c r="QFB126" s="91"/>
      <c r="QFC126" s="261"/>
      <c r="QFD126" s="261"/>
      <c r="QFE126" s="261"/>
      <c r="QFF126" s="273"/>
      <c r="QFG126" s="273"/>
      <c r="QFH126"/>
      <c r="QFI126" s="110"/>
      <c r="QFJ126" s="91"/>
      <c r="QFK126" s="261"/>
      <c r="QFL126" s="261"/>
      <c r="QFM126" s="261"/>
      <c r="QFN126" s="273"/>
      <c r="QFO126" s="273"/>
      <c r="QFP126"/>
      <c r="QFQ126" s="110"/>
      <c r="QFR126" s="91"/>
      <c r="QFS126" s="261"/>
      <c r="QFT126" s="261"/>
      <c r="QFU126" s="261"/>
      <c r="QFV126" s="273"/>
      <c r="QFW126" s="273"/>
      <c r="QFX126"/>
      <c r="QFY126" s="110"/>
      <c r="QFZ126" s="91"/>
      <c r="QGA126" s="261"/>
      <c r="QGB126" s="261"/>
      <c r="QGC126" s="261"/>
      <c r="QGD126" s="273"/>
      <c r="QGE126" s="273"/>
      <c r="QGF126"/>
      <c r="QGG126" s="110"/>
      <c r="QGH126" s="91"/>
      <c r="QGI126" s="261"/>
      <c r="QGJ126" s="261"/>
      <c r="QGK126" s="261"/>
      <c r="QGL126" s="273"/>
      <c r="QGM126" s="273"/>
      <c r="QGN126"/>
      <c r="QGO126" s="110"/>
      <c r="QGP126" s="91"/>
      <c r="QGQ126" s="261"/>
      <c r="QGR126" s="261"/>
      <c r="QGS126" s="261"/>
      <c r="QGT126" s="273"/>
      <c r="QGU126" s="273"/>
      <c r="QGV126"/>
      <c r="QGW126" s="110"/>
      <c r="QGX126" s="91"/>
      <c r="QGY126" s="261"/>
      <c r="QGZ126" s="261"/>
      <c r="QHA126" s="261"/>
      <c r="QHB126" s="273"/>
      <c r="QHC126" s="273"/>
      <c r="QHD126"/>
      <c r="QHE126" s="110"/>
      <c r="QHF126" s="91"/>
      <c r="QHG126" s="261"/>
      <c r="QHH126" s="261"/>
      <c r="QHI126" s="261"/>
      <c r="QHJ126" s="273"/>
      <c r="QHK126" s="273"/>
      <c r="QHL126"/>
      <c r="QHM126" s="110"/>
      <c r="QHN126" s="91"/>
      <c r="QHO126" s="261"/>
      <c r="QHP126" s="261"/>
      <c r="QHQ126" s="261"/>
      <c r="QHR126" s="273"/>
      <c r="QHS126" s="273"/>
      <c r="QHT126"/>
      <c r="QHU126" s="110"/>
      <c r="QHV126" s="91"/>
      <c r="QHW126" s="261"/>
      <c r="QHX126" s="261"/>
      <c r="QHY126" s="261"/>
      <c r="QHZ126" s="273"/>
      <c r="QIA126" s="273"/>
      <c r="QIB126"/>
      <c r="QIC126" s="110"/>
      <c r="QID126" s="91"/>
      <c r="QIE126" s="261"/>
      <c r="QIF126" s="261"/>
      <c r="QIG126" s="261"/>
      <c r="QIH126" s="273"/>
      <c r="QII126" s="273"/>
      <c r="QIJ126"/>
      <c r="QIK126" s="110"/>
      <c r="QIL126" s="91"/>
      <c r="QIM126" s="261"/>
      <c r="QIN126" s="261"/>
      <c r="QIO126" s="261"/>
      <c r="QIP126" s="273"/>
      <c r="QIQ126" s="273"/>
      <c r="QIR126"/>
      <c r="QIS126" s="110"/>
      <c r="QIT126" s="91"/>
      <c r="QIU126" s="261"/>
      <c r="QIV126" s="261"/>
      <c r="QIW126" s="261"/>
      <c r="QIX126" s="273"/>
      <c r="QIY126" s="273"/>
      <c r="QIZ126"/>
      <c r="QJA126" s="110"/>
      <c r="QJB126" s="91"/>
      <c r="QJC126" s="261"/>
      <c r="QJD126" s="261"/>
      <c r="QJE126" s="261"/>
      <c r="QJF126" s="273"/>
      <c r="QJG126" s="273"/>
      <c r="QJH126"/>
      <c r="QJI126" s="110"/>
      <c r="QJJ126" s="91"/>
      <c r="QJK126" s="261"/>
      <c r="QJL126" s="261"/>
      <c r="QJM126" s="261"/>
      <c r="QJN126" s="273"/>
      <c r="QJO126" s="273"/>
      <c r="QJP126"/>
      <c r="QJQ126" s="110"/>
      <c r="QJR126" s="91"/>
      <c r="QJS126" s="261"/>
      <c r="QJT126" s="261"/>
      <c r="QJU126" s="261"/>
      <c r="QJV126" s="273"/>
      <c r="QJW126" s="273"/>
      <c r="QJX126"/>
      <c r="QJY126" s="110"/>
      <c r="QJZ126" s="91"/>
      <c r="QKA126" s="261"/>
      <c r="QKB126" s="261"/>
      <c r="QKC126" s="261"/>
      <c r="QKD126" s="273"/>
      <c r="QKE126" s="273"/>
      <c r="QKF126"/>
      <c r="QKG126" s="110"/>
      <c r="QKH126" s="91"/>
      <c r="QKI126" s="261"/>
      <c r="QKJ126" s="261"/>
      <c r="QKK126" s="261"/>
      <c r="QKL126" s="273"/>
      <c r="QKM126" s="273"/>
      <c r="QKN126"/>
      <c r="QKO126" s="110"/>
      <c r="QKP126" s="91"/>
      <c r="QKQ126" s="261"/>
      <c r="QKR126" s="261"/>
      <c r="QKS126" s="261"/>
      <c r="QKT126" s="273"/>
      <c r="QKU126" s="273"/>
      <c r="QKV126"/>
      <c r="QKW126" s="110"/>
      <c r="QKX126" s="91"/>
      <c r="QKY126" s="261"/>
      <c r="QKZ126" s="261"/>
      <c r="QLA126" s="261"/>
      <c r="QLB126" s="273"/>
      <c r="QLC126" s="273"/>
      <c r="QLD126"/>
      <c r="QLE126" s="110"/>
      <c r="QLF126" s="91"/>
      <c r="QLG126" s="261"/>
      <c r="QLH126" s="261"/>
      <c r="QLI126" s="261"/>
      <c r="QLJ126" s="273"/>
      <c r="QLK126" s="273"/>
      <c r="QLL126"/>
      <c r="QLM126" s="110"/>
      <c r="QLN126" s="91"/>
      <c r="QLO126" s="261"/>
      <c r="QLP126" s="261"/>
      <c r="QLQ126" s="261"/>
      <c r="QLR126" s="273"/>
      <c r="QLS126" s="273"/>
      <c r="QLT126"/>
      <c r="QLU126" s="110"/>
      <c r="QLV126" s="91"/>
      <c r="QLW126" s="261"/>
      <c r="QLX126" s="261"/>
      <c r="QLY126" s="261"/>
      <c r="QLZ126" s="273"/>
      <c r="QMA126" s="273"/>
      <c r="QMB126"/>
      <c r="QMC126" s="110"/>
      <c r="QMD126" s="91"/>
      <c r="QME126" s="261"/>
      <c r="QMF126" s="261"/>
      <c r="QMG126" s="261"/>
      <c r="QMH126" s="273"/>
      <c r="QMI126" s="273"/>
      <c r="QMJ126"/>
      <c r="QMK126" s="110"/>
      <c r="QML126" s="91"/>
      <c r="QMM126" s="261"/>
      <c r="QMN126" s="261"/>
      <c r="QMO126" s="261"/>
      <c r="QMP126" s="273"/>
      <c r="QMQ126" s="273"/>
      <c r="QMR126"/>
      <c r="QMS126" s="110"/>
      <c r="QMT126" s="91"/>
      <c r="QMU126" s="261"/>
      <c r="QMV126" s="261"/>
      <c r="QMW126" s="261"/>
      <c r="QMX126" s="273"/>
      <c r="QMY126" s="273"/>
      <c r="QMZ126"/>
      <c r="QNA126" s="110"/>
      <c r="QNB126" s="91"/>
      <c r="QNC126" s="261"/>
      <c r="QND126" s="261"/>
      <c r="QNE126" s="261"/>
      <c r="QNF126" s="273"/>
      <c r="QNG126" s="273"/>
      <c r="QNH126"/>
      <c r="QNI126" s="110"/>
      <c r="QNJ126" s="91"/>
      <c r="QNK126" s="261"/>
      <c r="QNL126" s="261"/>
      <c r="QNM126" s="261"/>
      <c r="QNN126" s="273"/>
      <c r="QNO126" s="273"/>
      <c r="QNP126"/>
      <c r="QNQ126" s="110"/>
      <c r="QNR126" s="91"/>
      <c r="QNS126" s="261"/>
      <c r="QNT126" s="261"/>
      <c r="QNU126" s="261"/>
      <c r="QNV126" s="273"/>
      <c r="QNW126" s="273"/>
      <c r="QNX126"/>
      <c r="QNY126" s="110"/>
      <c r="QNZ126" s="91"/>
      <c r="QOA126" s="261"/>
      <c r="QOB126" s="261"/>
      <c r="QOC126" s="261"/>
      <c r="QOD126" s="273"/>
      <c r="QOE126" s="273"/>
      <c r="QOF126"/>
      <c r="QOG126" s="110"/>
      <c r="QOH126" s="91"/>
      <c r="QOI126" s="261"/>
      <c r="QOJ126" s="261"/>
      <c r="QOK126" s="261"/>
      <c r="QOL126" s="273"/>
      <c r="QOM126" s="273"/>
      <c r="QON126"/>
      <c r="QOO126" s="110"/>
      <c r="QOP126" s="91"/>
      <c r="QOQ126" s="261"/>
      <c r="QOR126" s="261"/>
      <c r="QOS126" s="261"/>
      <c r="QOT126" s="273"/>
      <c r="QOU126" s="273"/>
      <c r="QOV126"/>
      <c r="QOW126" s="110"/>
      <c r="QOX126" s="91"/>
      <c r="QOY126" s="261"/>
      <c r="QOZ126" s="261"/>
      <c r="QPA126" s="261"/>
      <c r="QPB126" s="273"/>
      <c r="QPC126" s="273"/>
      <c r="QPD126"/>
      <c r="QPE126" s="110"/>
      <c r="QPF126" s="91"/>
      <c r="QPG126" s="261"/>
      <c r="QPH126" s="261"/>
      <c r="QPI126" s="261"/>
      <c r="QPJ126" s="273"/>
      <c r="QPK126" s="273"/>
      <c r="QPL126"/>
      <c r="QPM126" s="110"/>
      <c r="QPN126" s="91"/>
      <c r="QPO126" s="261"/>
      <c r="QPP126" s="261"/>
      <c r="QPQ126" s="261"/>
      <c r="QPR126" s="273"/>
      <c r="QPS126" s="273"/>
      <c r="QPT126"/>
      <c r="QPU126" s="110"/>
      <c r="QPV126" s="91"/>
      <c r="QPW126" s="261"/>
      <c r="QPX126" s="261"/>
      <c r="QPY126" s="261"/>
      <c r="QPZ126" s="273"/>
      <c r="QQA126" s="273"/>
      <c r="QQB126"/>
      <c r="QQC126" s="110"/>
      <c r="QQD126" s="91"/>
      <c r="QQE126" s="261"/>
      <c r="QQF126" s="261"/>
      <c r="QQG126" s="261"/>
      <c r="QQH126" s="273"/>
      <c r="QQI126" s="273"/>
      <c r="QQJ126"/>
      <c r="QQK126" s="110"/>
      <c r="QQL126" s="91"/>
      <c r="QQM126" s="261"/>
      <c r="QQN126" s="261"/>
      <c r="QQO126" s="261"/>
      <c r="QQP126" s="273"/>
      <c r="QQQ126" s="273"/>
      <c r="QQR126"/>
      <c r="QQS126" s="110"/>
      <c r="QQT126" s="91"/>
      <c r="QQU126" s="261"/>
      <c r="QQV126" s="261"/>
      <c r="QQW126" s="261"/>
      <c r="QQX126" s="273"/>
      <c r="QQY126" s="273"/>
      <c r="QQZ126"/>
      <c r="QRA126" s="110"/>
      <c r="QRB126" s="91"/>
      <c r="QRC126" s="261"/>
      <c r="QRD126" s="261"/>
      <c r="QRE126" s="261"/>
      <c r="QRF126" s="273"/>
      <c r="QRG126" s="273"/>
      <c r="QRH126"/>
      <c r="QRI126" s="110"/>
      <c r="QRJ126" s="91"/>
      <c r="QRK126" s="261"/>
      <c r="QRL126" s="261"/>
      <c r="QRM126" s="261"/>
      <c r="QRN126" s="273"/>
      <c r="QRO126" s="273"/>
      <c r="QRP126"/>
      <c r="QRQ126" s="110"/>
      <c r="QRR126" s="91"/>
      <c r="QRS126" s="261"/>
      <c r="QRT126" s="261"/>
      <c r="QRU126" s="261"/>
      <c r="QRV126" s="273"/>
      <c r="QRW126" s="273"/>
      <c r="QRX126"/>
      <c r="QRY126" s="110"/>
      <c r="QRZ126" s="91"/>
      <c r="QSA126" s="261"/>
      <c r="QSB126" s="261"/>
      <c r="QSC126" s="261"/>
      <c r="QSD126" s="273"/>
      <c r="QSE126" s="273"/>
      <c r="QSF126"/>
      <c r="QSG126" s="110"/>
      <c r="QSH126" s="91"/>
      <c r="QSI126" s="261"/>
      <c r="QSJ126" s="261"/>
      <c r="QSK126" s="261"/>
      <c r="QSL126" s="273"/>
      <c r="QSM126" s="273"/>
      <c r="QSN126"/>
      <c r="QSO126" s="110"/>
      <c r="QSP126" s="91"/>
      <c r="QSQ126" s="261"/>
      <c r="QSR126" s="261"/>
      <c r="QSS126" s="261"/>
      <c r="QST126" s="273"/>
      <c r="QSU126" s="273"/>
      <c r="QSV126"/>
      <c r="QSW126" s="110"/>
      <c r="QSX126" s="91"/>
      <c r="QSY126" s="261"/>
      <c r="QSZ126" s="261"/>
      <c r="QTA126" s="261"/>
      <c r="QTB126" s="273"/>
      <c r="QTC126" s="273"/>
      <c r="QTD126"/>
      <c r="QTE126" s="110"/>
      <c r="QTF126" s="91"/>
      <c r="QTG126" s="261"/>
      <c r="QTH126" s="261"/>
      <c r="QTI126" s="261"/>
      <c r="QTJ126" s="273"/>
      <c r="QTK126" s="273"/>
      <c r="QTL126"/>
      <c r="QTM126" s="110"/>
      <c r="QTN126" s="91"/>
      <c r="QTO126" s="261"/>
      <c r="QTP126" s="261"/>
      <c r="QTQ126" s="261"/>
      <c r="QTR126" s="273"/>
      <c r="QTS126" s="273"/>
      <c r="QTT126"/>
      <c r="QTU126" s="110"/>
      <c r="QTV126" s="91"/>
      <c r="QTW126" s="261"/>
      <c r="QTX126" s="261"/>
      <c r="QTY126" s="261"/>
      <c r="QTZ126" s="273"/>
      <c r="QUA126" s="273"/>
      <c r="QUB126"/>
      <c r="QUC126" s="110"/>
      <c r="QUD126" s="91"/>
      <c r="QUE126" s="261"/>
      <c r="QUF126" s="261"/>
      <c r="QUG126" s="261"/>
      <c r="QUH126" s="273"/>
      <c r="QUI126" s="273"/>
      <c r="QUJ126"/>
      <c r="QUK126" s="110"/>
      <c r="QUL126" s="91"/>
      <c r="QUM126" s="261"/>
      <c r="QUN126" s="261"/>
      <c r="QUO126" s="261"/>
      <c r="QUP126" s="273"/>
      <c r="QUQ126" s="273"/>
      <c r="QUR126"/>
      <c r="QUS126" s="110"/>
      <c r="QUT126" s="91"/>
      <c r="QUU126" s="261"/>
      <c r="QUV126" s="261"/>
      <c r="QUW126" s="261"/>
      <c r="QUX126" s="273"/>
      <c r="QUY126" s="273"/>
      <c r="QUZ126"/>
      <c r="QVA126" s="110"/>
      <c r="QVB126" s="91"/>
      <c r="QVC126" s="261"/>
      <c r="QVD126" s="261"/>
      <c r="QVE126" s="261"/>
      <c r="QVF126" s="273"/>
      <c r="QVG126" s="273"/>
      <c r="QVH126"/>
      <c r="QVI126" s="110"/>
      <c r="QVJ126" s="91"/>
      <c r="QVK126" s="261"/>
      <c r="QVL126" s="261"/>
      <c r="QVM126" s="261"/>
      <c r="QVN126" s="273"/>
      <c r="QVO126" s="273"/>
      <c r="QVP126"/>
      <c r="QVQ126" s="110"/>
      <c r="QVR126" s="91"/>
      <c r="QVS126" s="261"/>
      <c r="QVT126" s="261"/>
      <c r="QVU126" s="261"/>
      <c r="QVV126" s="273"/>
      <c r="QVW126" s="273"/>
      <c r="QVX126"/>
      <c r="QVY126" s="110"/>
      <c r="QVZ126" s="91"/>
      <c r="QWA126" s="261"/>
      <c r="QWB126" s="261"/>
      <c r="QWC126" s="261"/>
      <c r="QWD126" s="273"/>
      <c r="QWE126" s="273"/>
      <c r="QWF126"/>
      <c r="QWG126" s="110"/>
      <c r="QWH126" s="91"/>
      <c r="QWI126" s="261"/>
      <c r="QWJ126" s="261"/>
      <c r="QWK126" s="261"/>
      <c r="QWL126" s="273"/>
      <c r="QWM126" s="273"/>
      <c r="QWN126"/>
      <c r="QWO126" s="110"/>
      <c r="QWP126" s="91"/>
      <c r="QWQ126" s="261"/>
      <c r="QWR126" s="261"/>
      <c r="QWS126" s="261"/>
      <c r="QWT126" s="273"/>
      <c r="QWU126" s="273"/>
      <c r="QWV126"/>
      <c r="QWW126" s="110"/>
      <c r="QWX126" s="91"/>
      <c r="QWY126" s="261"/>
      <c r="QWZ126" s="261"/>
      <c r="QXA126" s="261"/>
      <c r="QXB126" s="273"/>
      <c r="QXC126" s="273"/>
      <c r="QXD126"/>
      <c r="QXE126" s="110"/>
      <c r="QXF126" s="91"/>
      <c r="QXG126" s="261"/>
      <c r="QXH126" s="261"/>
      <c r="QXI126" s="261"/>
      <c r="QXJ126" s="273"/>
      <c r="QXK126" s="273"/>
      <c r="QXL126"/>
      <c r="QXM126" s="110"/>
      <c r="QXN126" s="91"/>
      <c r="QXO126" s="261"/>
      <c r="QXP126" s="261"/>
      <c r="QXQ126" s="261"/>
      <c r="QXR126" s="273"/>
      <c r="QXS126" s="273"/>
      <c r="QXT126"/>
      <c r="QXU126" s="110"/>
      <c r="QXV126" s="91"/>
      <c r="QXW126" s="261"/>
      <c r="QXX126" s="261"/>
      <c r="QXY126" s="261"/>
      <c r="QXZ126" s="273"/>
      <c r="QYA126" s="273"/>
      <c r="QYB126"/>
      <c r="QYC126" s="110"/>
      <c r="QYD126" s="91"/>
      <c r="QYE126" s="261"/>
      <c r="QYF126" s="261"/>
      <c r="QYG126" s="261"/>
      <c r="QYH126" s="273"/>
      <c r="QYI126" s="273"/>
      <c r="QYJ126"/>
      <c r="QYK126" s="110"/>
      <c r="QYL126" s="91"/>
      <c r="QYM126" s="261"/>
      <c r="QYN126" s="261"/>
      <c r="QYO126" s="261"/>
      <c r="QYP126" s="273"/>
      <c r="QYQ126" s="273"/>
      <c r="QYR126"/>
      <c r="QYS126" s="110"/>
      <c r="QYT126" s="91"/>
      <c r="QYU126" s="261"/>
      <c r="QYV126" s="261"/>
      <c r="QYW126" s="261"/>
      <c r="QYX126" s="273"/>
      <c r="QYY126" s="273"/>
      <c r="QYZ126"/>
      <c r="QZA126" s="110"/>
      <c r="QZB126" s="91"/>
      <c r="QZC126" s="261"/>
      <c r="QZD126" s="261"/>
      <c r="QZE126" s="261"/>
      <c r="QZF126" s="273"/>
      <c r="QZG126" s="273"/>
      <c r="QZH126"/>
      <c r="QZI126" s="110"/>
      <c r="QZJ126" s="91"/>
      <c r="QZK126" s="261"/>
      <c r="QZL126" s="261"/>
      <c r="QZM126" s="261"/>
      <c r="QZN126" s="273"/>
      <c r="QZO126" s="273"/>
      <c r="QZP126"/>
      <c r="QZQ126" s="110"/>
      <c r="QZR126" s="91"/>
      <c r="QZS126" s="261"/>
      <c r="QZT126" s="261"/>
      <c r="QZU126" s="261"/>
      <c r="QZV126" s="273"/>
      <c r="QZW126" s="273"/>
      <c r="QZX126"/>
      <c r="QZY126" s="110"/>
      <c r="QZZ126" s="91"/>
      <c r="RAA126" s="261"/>
      <c r="RAB126" s="261"/>
      <c r="RAC126" s="261"/>
      <c r="RAD126" s="273"/>
      <c r="RAE126" s="273"/>
      <c r="RAF126"/>
      <c r="RAG126" s="110"/>
      <c r="RAH126" s="91"/>
      <c r="RAI126" s="261"/>
      <c r="RAJ126" s="261"/>
      <c r="RAK126" s="261"/>
      <c r="RAL126" s="273"/>
      <c r="RAM126" s="273"/>
      <c r="RAN126"/>
      <c r="RAO126" s="110"/>
      <c r="RAP126" s="91"/>
      <c r="RAQ126" s="261"/>
      <c r="RAR126" s="261"/>
      <c r="RAS126" s="261"/>
      <c r="RAT126" s="273"/>
      <c r="RAU126" s="273"/>
      <c r="RAV126"/>
      <c r="RAW126" s="110"/>
      <c r="RAX126" s="91"/>
      <c r="RAY126" s="261"/>
      <c r="RAZ126" s="261"/>
      <c r="RBA126" s="261"/>
      <c r="RBB126" s="273"/>
      <c r="RBC126" s="273"/>
      <c r="RBD126"/>
      <c r="RBE126" s="110"/>
      <c r="RBF126" s="91"/>
      <c r="RBG126" s="261"/>
      <c r="RBH126" s="261"/>
      <c r="RBI126" s="261"/>
      <c r="RBJ126" s="273"/>
      <c r="RBK126" s="273"/>
      <c r="RBL126"/>
      <c r="RBM126" s="110"/>
      <c r="RBN126" s="91"/>
      <c r="RBO126" s="261"/>
      <c r="RBP126" s="261"/>
      <c r="RBQ126" s="261"/>
      <c r="RBR126" s="273"/>
      <c r="RBS126" s="273"/>
      <c r="RBT126"/>
      <c r="RBU126" s="110"/>
      <c r="RBV126" s="91"/>
      <c r="RBW126" s="261"/>
      <c r="RBX126" s="261"/>
      <c r="RBY126" s="261"/>
      <c r="RBZ126" s="273"/>
      <c r="RCA126" s="273"/>
      <c r="RCB126"/>
      <c r="RCC126" s="110"/>
      <c r="RCD126" s="91"/>
      <c r="RCE126" s="261"/>
      <c r="RCF126" s="261"/>
      <c r="RCG126" s="261"/>
      <c r="RCH126" s="273"/>
      <c r="RCI126" s="273"/>
      <c r="RCJ126"/>
      <c r="RCK126" s="110"/>
      <c r="RCL126" s="91"/>
      <c r="RCM126" s="261"/>
      <c r="RCN126" s="261"/>
      <c r="RCO126" s="261"/>
      <c r="RCP126" s="273"/>
      <c r="RCQ126" s="273"/>
      <c r="RCR126"/>
      <c r="RCS126" s="110"/>
      <c r="RCT126" s="91"/>
      <c r="RCU126" s="261"/>
      <c r="RCV126" s="261"/>
      <c r="RCW126" s="261"/>
      <c r="RCX126" s="273"/>
      <c r="RCY126" s="273"/>
      <c r="RCZ126"/>
      <c r="RDA126" s="110"/>
      <c r="RDB126" s="91"/>
      <c r="RDC126" s="261"/>
      <c r="RDD126" s="261"/>
      <c r="RDE126" s="261"/>
      <c r="RDF126" s="273"/>
      <c r="RDG126" s="273"/>
      <c r="RDH126"/>
      <c r="RDI126" s="110"/>
      <c r="RDJ126" s="91"/>
      <c r="RDK126" s="261"/>
      <c r="RDL126" s="261"/>
      <c r="RDM126" s="261"/>
      <c r="RDN126" s="273"/>
      <c r="RDO126" s="273"/>
      <c r="RDP126"/>
      <c r="RDQ126" s="110"/>
      <c r="RDR126" s="91"/>
      <c r="RDS126" s="261"/>
      <c r="RDT126" s="261"/>
      <c r="RDU126" s="261"/>
      <c r="RDV126" s="273"/>
      <c r="RDW126" s="273"/>
      <c r="RDX126"/>
      <c r="RDY126" s="110"/>
      <c r="RDZ126" s="91"/>
      <c r="REA126" s="261"/>
      <c r="REB126" s="261"/>
      <c r="REC126" s="261"/>
      <c r="RED126" s="273"/>
      <c r="REE126" s="273"/>
      <c r="REF126"/>
      <c r="REG126" s="110"/>
      <c r="REH126" s="91"/>
      <c r="REI126" s="261"/>
      <c r="REJ126" s="261"/>
      <c r="REK126" s="261"/>
      <c r="REL126" s="273"/>
      <c r="REM126" s="273"/>
      <c r="REN126"/>
      <c r="REO126" s="110"/>
      <c r="REP126" s="91"/>
      <c r="REQ126" s="261"/>
      <c r="RER126" s="261"/>
      <c r="RES126" s="261"/>
      <c r="RET126" s="273"/>
      <c r="REU126" s="273"/>
      <c r="REV126"/>
      <c r="REW126" s="110"/>
      <c r="REX126" s="91"/>
      <c r="REY126" s="261"/>
      <c r="REZ126" s="261"/>
      <c r="RFA126" s="261"/>
      <c r="RFB126" s="273"/>
      <c r="RFC126" s="273"/>
      <c r="RFD126"/>
      <c r="RFE126" s="110"/>
      <c r="RFF126" s="91"/>
      <c r="RFG126" s="261"/>
      <c r="RFH126" s="261"/>
      <c r="RFI126" s="261"/>
      <c r="RFJ126" s="273"/>
      <c r="RFK126" s="273"/>
      <c r="RFL126"/>
      <c r="RFM126" s="110"/>
      <c r="RFN126" s="91"/>
      <c r="RFO126" s="261"/>
      <c r="RFP126" s="261"/>
      <c r="RFQ126" s="261"/>
      <c r="RFR126" s="273"/>
      <c r="RFS126" s="273"/>
      <c r="RFT126"/>
      <c r="RFU126" s="110"/>
      <c r="RFV126" s="91"/>
      <c r="RFW126" s="261"/>
      <c r="RFX126" s="261"/>
      <c r="RFY126" s="261"/>
      <c r="RFZ126" s="273"/>
      <c r="RGA126" s="273"/>
      <c r="RGB126"/>
      <c r="RGC126" s="110"/>
      <c r="RGD126" s="91"/>
      <c r="RGE126" s="261"/>
      <c r="RGF126" s="261"/>
      <c r="RGG126" s="261"/>
      <c r="RGH126" s="273"/>
      <c r="RGI126" s="273"/>
      <c r="RGJ126"/>
      <c r="RGK126" s="110"/>
      <c r="RGL126" s="91"/>
      <c r="RGM126" s="261"/>
      <c r="RGN126" s="261"/>
      <c r="RGO126" s="261"/>
      <c r="RGP126" s="273"/>
      <c r="RGQ126" s="273"/>
      <c r="RGR126"/>
      <c r="RGS126" s="110"/>
      <c r="RGT126" s="91"/>
      <c r="RGU126" s="261"/>
      <c r="RGV126" s="261"/>
      <c r="RGW126" s="261"/>
      <c r="RGX126" s="273"/>
      <c r="RGY126" s="273"/>
      <c r="RGZ126"/>
      <c r="RHA126" s="110"/>
      <c r="RHB126" s="91"/>
      <c r="RHC126" s="261"/>
      <c r="RHD126" s="261"/>
      <c r="RHE126" s="261"/>
      <c r="RHF126" s="273"/>
      <c r="RHG126" s="273"/>
      <c r="RHH126"/>
      <c r="RHI126" s="110"/>
      <c r="RHJ126" s="91"/>
      <c r="RHK126" s="261"/>
      <c r="RHL126" s="261"/>
      <c r="RHM126" s="261"/>
      <c r="RHN126" s="273"/>
      <c r="RHO126" s="273"/>
      <c r="RHP126"/>
      <c r="RHQ126" s="110"/>
      <c r="RHR126" s="91"/>
      <c r="RHS126" s="261"/>
      <c r="RHT126" s="261"/>
      <c r="RHU126" s="261"/>
      <c r="RHV126" s="273"/>
      <c r="RHW126" s="273"/>
      <c r="RHX126"/>
      <c r="RHY126" s="110"/>
      <c r="RHZ126" s="91"/>
      <c r="RIA126" s="261"/>
      <c r="RIB126" s="261"/>
      <c r="RIC126" s="261"/>
      <c r="RID126" s="273"/>
      <c r="RIE126" s="273"/>
      <c r="RIF126"/>
      <c r="RIG126" s="110"/>
      <c r="RIH126" s="91"/>
      <c r="RII126" s="261"/>
      <c r="RIJ126" s="261"/>
      <c r="RIK126" s="261"/>
      <c r="RIL126" s="273"/>
      <c r="RIM126" s="273"/>
      <c r="RIN126"/>
      <c r="RIO126" s="110"/>
      <c r="RIP126" s="91"/>
      <c r="RIQ126" s="261"/>
      <c r="RIR126" s="261"/>
      <c r="RIS126" s="261"/>
      <c r="RIT126" s="273"/>
      <c r="RIU126" s="273"/>
      <c r="RIV126"/>
      <c r="RIW126" s="110"/>
      <c r="RIX126" s="91"/>
      <c r="RIY126" s="261"/>
      <c r="RIZ126" s="261"/>
      <c r="RJA126" s="261"/>
      <c r="RJB126" s="273"/>
      <c r="RJC126" s="273"/>
      <c r="RJD126"/>
      <c r="RJE126" s="110"/>
      <c r="RJF126" s="91"/>
      <c r="RJG126" s="261"/>
      <c r="RJH126" s="261"/>
      <c r="RJI126" s="261"/>
      <c r="RJJ126" s="273"/>
      <c r="RJK126" s="273"/>
      <c r="RJL126"/>
      <c r="RJM126" s="110"/>
      <c r="RJN126" s="91"/>
      <c r="RJO126" s="261"/>
      <c r="RJP126" s="261"/>
      <c r="RJQ126" s="261"/>
      <c r="RJR126" s="273"/>
      <c r="RJS126" s="273"/>
      <c r="RJT126"/>
      <c r="RJU126" s="110"/>
      <c r="RJV126" s="91"/>
      <c r="RJW126" s="261"/>
      <c r="RJX126" s="261"/>
      <c r="RJY126" s="261"/>
      <c r="RJZ126" s="273"/>
      <c r="RKA126" s="273"/>
      <c r="RKB126"/>
      <c r="RKC126" s="110"/>
      <c r="RKD126" s="91"/>
      <c r="RKE126" s="261"/>
      <c r="RKF126" s="261"/>
      <c r="RKG126" s="261"/>
      <c r="RKH126" s="273"/>
      <c r="RKI126" s="273"/>
      <c r="RKJ126"/>
      <c r="RKK126" s="110"/>
      <c r="RKL126" s="91"/>
      <c r="RKM126" s="261"/>
      <c r="RKN126" s="261"/>
      <c r="RKO126" s="261"/>
      <c r="RKP126" s="273"/>
      <c r="RKQ126" s="273"/>
      <c r="RKR126"/>
      <c r="RKS126" s="110"/>
      <c r="RKT126" s="91"/>
      <c r="RKU126" s="261"/>
      <c r="RKV126" s="261"/>
      <c r="RKW126" s="261"/>
      <c r="RKX126" s="273"/>
      <c r="RKY126" s="273"/>
      <c r="RKZ126"/>
      <c r="RLA126" s="110"/>
      <c r="RLB126" s="91"/>
      <c r="RLC126" s="261"/>
      <c r="RLD126" s="261"/>
      <c r="RLE126" s="261"/>
      <c r="RLF126" s="273"/>
      <c r="RLG126" s="273"/>
      <c r="RLH126"/>
      <c r="RLI126" s="110"/>
      <c r="RLJ126" s="91"/>
      <c r="RLK126" s="261"/>
      <c r="RLL126" s="261"/>
      <c r="RLM126" s="261"/>
      <c r="RLN126" s="273"/>
      <c r="RLO126" s="273"/>
      <c r="RLP126"/>
      <c r="RLQ126" s="110"/>
      <c r="RLR126" s="91"/>
      <c r="RLS126" s="261"/>
      <c r="RLT126" s="261"/>
      <c r="RLU126" s="261"/>
      <c r="RLV126" s="273"/>
      <c r="RLW126" s="273"/>
      <c r="RLX126"/>
      <c r="RLY126" s="110"/>
      <c r="RLZ126" s="91"/>
      <c r="RMA126" s="261"/>
      <c r="RMB126" s="261"/>
      <c r="RMC126" s="261"/>
      <c r="RMD126" s="273"/>
      <c r="RME126" s="273"/>
      <c r="RMF126"/>
      <c r="RMG126" s="110"/>
      <c r="RMH126" s="91"/>
      <c r="RMI126" s="261"/>
      <c r="RMJ126" s="261"/>
      <c r="RMK126" s="261"/>
      <c r="RML126" s="273"/>
      <c r="RMM126" s="273"/>
      <c r="RMN126"/>
      <c r="RMO126" s="110"/>
      <c r="RMP126" s="91"/>
      <c r="RMQ126" s="261"/>
      <c r="RMR126" s="261"/>
      <c r="RMS126" s="261"/>
      <c r="RMT126" s="273"/>
      <c r="RMU126" s="273"/>
      <c r="RMV126"/>
      <c r="RMW126" s="110"/>
      <c r="RMX126" s="91"/>
      <c r="RMY126" s="261"/>
      <c r="RMZ126" s="261"/>
      <c r="RNA126" s="261"/>
      <c r="RNB126" s="273"/>
      <c r="RNC126" s="273"/>
      <c r="RND126"/>
      <c r="RNE126" s="110"/>
      <c r="RNF126" s="91"/>
      <c r="RNG126" s="261"/>
      <c r="RNH126" s="261"/>
      <c r="RNI126" s="261"/>
      <c r="RNJ126" s="273"/>
      <c r="RNK126" s="273"/>
      <c r="RNL126"/>
      <c r="RNM126" s="110"/>
      <c r="RNN126" s="91"/>
      <c r="RNO126" s="261"/>
      <c r="RNP126" s="261"/>
      <c r="RNQ126" s="261"/>
      <c r="RNR126" s="273"/>
      <c r="RNS126" s="273"/>
      <c r="RNT126"/>
      <c r="RNU126" s="110"/>
      <c r="RNV126" s="91"/>
      <c r="RNW126" s="261"/>
      <c r="RNX126" s="261"/>
      <c r="RNY126" s="261"/>
      <c r="RNZ126" s="273"/>
      <c r="ROA126" s="273"/>
      <c r="ROB126"/>
      <c r="ROC126" s="110"/>
      <c r="ROD126" s="91"/>
      <c r="ROE126" s="261"/>
      <c r="ROF126" s="261"/>
      <c r="ROG126" s="261"/>
      <c r="ROH126" s="273"/>
      <c r="ROI126" s="273"/>
      <c r="ROJ126"/>
      <c r="ROK126" s="110"/>
      <c r="ROL126" s="91"/>
      <c r="ROM126" s="261"/>
      <c r="RON126" s="261"/>
      <c r="ROO126" s="261"/>
      <c r="ROP126" s="273"/>
      <c r="ROQ126" s="273"/>
      <c r="ROR126"/>
      <c r="ROS126" s="110"/>
      <c r="ROT126" s="91"/>
      <c r="ROU126" s="261"/>
      <c r="ROV126" s="261"/>
      <c r="ROW126" s="261"/>
      <c r="ROX126" s="273"/>
      <c r="ROY126" s="273"/>
      <c r="ROZ126"/>
      <c r="RPA126" s="110"/>
      <c r="RPB126" s="91"/>
      <c r="RPC126" s="261"/>
      <c r="RPD126" s="261"/>
      <c r="RPE126" s="261"/>
      <c r="RPF126" s="273"/>
      <c r="RPG126" s="273"/>
      <c r="RPH126"/>
      <c r="RPI126" s="110"/>
      <c r="RPJ126" s="91"/>
      <c r="RPK126" s="261"/>
      <c r="RPL126" s="261"/>
      <c r="RPM126" s="261"/>
      <c r="RPN126" s="273"/>
      <c r="RPO126" s="273"/>
      <c r="RPP126"/>
      <c r="RPQ126" s="110"/>
      <c r="RPR126" s="91"/>
      <c r="RPS126" s="261"/>
      <c r="RPT126" s="261"/>
      <c r="RPU126" s="261"/>
      <c r="RPV126" s="273"/>
      <c r="RPW126" s="273"/>
      <c r="RPX126"/>
      <c r="RPY126" s="110"/>
      <c r="RPZ126" s="91"/>
      <c r="RQA126" s="261"/>
      <c r="RQB126" s="261"/>
      <c r="RQC126" s="261"/>
      <c r="RQD126" s="273"/>
      <c r="RQE126" s="273"/>
      <c r="RQF126"/>
      <c r="RQG126" s="110"/>
      <c r="RQH126" s="91"/>
      <c r="RQI126" s="261"/>
      <c r="RQJ126" s="261"/>
      <c r="RQK126" s="261"/>
      <c r="RQL126" s="273"/>
      <c r="RQM126" s="273"/>
      <c r="RQN126"/>
      <c r="RQO126" s="110"/>
      <c r="RQP126" s="91"/>
      <c r="RQQ126" s="261"/>
      <c r="RQR126" s="261"/>
      <c r="RQS126" s="261"/>
      <c r="RQT126" s="273"/>
      <c r="RQU126" s="273"/>
      <c r="RQV126"/>
      <c r="RQW126" s="110"/>
      <c r="RQX126" s="91"/>
      <c r="RQY126" s="261"/>
      <c r="RQZ126" s="261"/>
      <c r="RRA126" s="261"/>
      <c r="RRB126" s="273"/>
      <c r="RRC126" s="273"/>
      <c r="RRD126"/>
      <c r="RRE126" s="110"/>
      <c r="RRF126" s="91"/>
      <c r="RRG126" s="261"/>
      <c r="RRH126" s="261"/>
      <c r="RRI126" s="261"/>
      <c r="RRJ126" s="273"/>
      <c r="RRK126" s="273"/>
      <c r="RRL126"/>
      <c r="RRM126" s="110"/>
      <c r="RRN126" s="91"/>
      <c r="RRO126" s="261"/>
      <c r="RRP126" s="261"/>
      <c r="RRQ126" s="261"/>
      <c r="RRR126" s="273"/>
      <c r="RRS126" s="273"/>
      <c r="RRT126"/>
      <c r="RRU126" s="110"/>
      <c r="RRV126" s="91"/>
      <c r="RRW126" s="261"/>
      <c r="RRX126" s="261"/>
      <c r="RRY126" s="261"/>
      <c r="RRZ126" s="273"/>
      <c r="RSA126" s="273"/>
      <c r="RSB126"/>
      <c r="RSC126" s="110"/>
      <c r="RSD126" s="91"/>
      <c r="RSE126" s="261"/>
      <c r="RSF126" s="261"/>
      <c r="RSG126" s="261"/>
      <c r="RSH126" s="273"/>
      <c r="RSI126" s="273"/>
      <c r="RSJ126"/>
      <c r="RSK126" s="110"/>
      <c r="RSL126" s="91"/>
      <c r="RSM126" s="261"/>
      <c r="RSN126" s="261"/>
      <c r="RSO126" s="261"/>
      <c r="RSP126" s="273"/>
      <c r="RSQ126" s="273"/>
      <c r="RSR126"/>
      <c r="RSS126" s="110"/>
      <c r="RST126" s="91"/>
      <c r="RSU126" s="261"/>
      <c r="RSV126" s="261"/>
      <c r="RSW126" s="261"/>
      <c r="RSX126" s="273"/>
      <c r="RSY126" s="273"/>
      <c r="RSZ126"/>
      <c r="RTA126" s="110"/>
      <c r="RTB126" s="91"/>
      <c r="RTC126" s="261"/>
      <c r="RTD126" s="261"/>
      <c r="RTE126" s="261"/>
      <c r="RTF126" s="273"/>
      <c r="RTG126" s="273"/>
      <c r="RTH126"/>
      <c r="RTI126" s="110"/>
      <c r="RTJ126" s="91"/>
      <c r="RTK126" s="261"/>
      <c r="RTL126" s="261"/>
      <c r="RTM126" s="261"/>
      <c r="RTN126" s="273"/>
      <c r="RTO126" s="273"/>
      <c r="RTP126"/>
      <c r="RTQ126" s="110"/>
      <c r="RTR126" s="91"/>
      <c r="RTS126" s="261"/>
      <c r="RTT126" s="261"/>
      <c r="RTU126" s="261"/>
      <c r="RTV126" s="273"/>
      <c r="RTW126" s="273"/>
      <c r="RTX126"/>
      <c r="RTY126" s="110"/>
      <c r="RTZ126" s="91"/>
      <c r="RUA126" s="261"/>
      <c r="RUB126" s="261"/>
      <c r="RUC126" s="261"/>
      <c r="RUD126" s="273"/>
      <c r="RUE126" s="273"/>
      <c r="RUF126"/>
      <c r="RUG126" s="110"/>
      <c r="RUH126" s="91"/>
      <c r="RUI126" s="261"/>
      <c r="RUJ126" s="261"/>
      <c r="RUK126" s="261"/>
      <c r="RUL126" s="273"/>
      <c r="RUM126" s="273"/>
      <c r="RUN126"/>
      <c r="RUO126" s="110"/>
      <c r="RUP126" s="91"/>
      <c r="RUQ126" s="261"/>
      <c r="RUR126" s="261"/>
      <c r="RUS126" s="261"/>
      <c r="RUT126" s="273"/>
      <c r="RUU126" s="273"/>
      <c r="RUV126"/>
      <c r="RUW126" s="110"/>
      <c r="RUX126" s="91"/>
      <c r="RUY126" s="261"/>
      <c r="RUZ126" s="261"/>
      <c r="RVA126" s="261"/>
      <c r="RVB126" s="273"/>
      <c r="RVC126" s="273"/>
      <c r="RVD126"/>
      <c r="RVE126" s="110"/>
      <c r="RVF126" s="91"/>
      <c r="RVG126" s="261"/>
      <c r="RVH126" s="261"/>
      <c r="RVI126" s="261"/>
      <c r="RVJ126" s="273"/>
      <c r="RVK126" s="273"/>
      <c r="RVL126"/>
      <c r="RVM126" s="110"/>
      <c r="RVN126" s="91"/>
      <c r="RVO126" s="261"/>
      <c r="RVP126" s="261"/>
      <c r="RVQ126" s="261"/>
      <c r="RVR126" s="273"/>
      <c r="RVS126" s="273"/>
      <c r="RVT126"/>
      <c r="RVU126" s="110"/>
      <c r="RVV126" s="91"/>
      <c r="RVW126" s="261"/>
      <c r="RVX126" s="261"/>
      <c r="RVY126" s="261"/>
      <c r="RVZ126" s="273"/>
      <c r="RWA126" s="273"/>
      <c r="RWB126"/>
      <c r="RWC126" s="110"/>
      <c r="RWD126" s="91"/>
      <c r="RWE126" s="261"/>
      <c r="RWF126" s="261"/>
      <c r="RWG126" s="261"/>
      <c r="RWH126" s="273"/>
      <c r="RWI126" s="273"/>
      <c r="RWJ126"/>
      <c r="RWK126" s="110"/>
      <c r="RWL126" s="91"/>
      <c r="RWM126" s="261"/>
      <c r="RWN126" s="261"/>
      <c r="RWO126" s="261"/>
      <c r="RWP126" s="273"/>
      <c r="RWQ126" s="273"/>
      <c r="RWR126"/>
      <c r="RWS126" s="110"/>
      <c r="RWT126" s="91"/>
      <c r="RWU126" s="261"/>
      <c r="RWV126" s="261"/>
      <c r="RWW126" s="261"/>
      <c r="RWX126" s="273"/>
      <c r="RWY126" s="273"/>
      <c r="RWZ126"/>
      <c r="RXA126" s="110"/>
      <c r="RXB126" s="91"/>
      <c r="RXC126" s="261"/>
      <c r="RXD126" s="261"/>
      <c r="RXE126" s="261"/>
      <c r="RXF126" s="273"/>
      <c r="RXG126" s="273"/>
      <c r="RXH126"/>
      <c r="RXI126" s="110"/>
      <c r="RXJ126" s="91"/>
      <c r="RXK126" s="261"/>
      <c r="RXL126" s="261"/>
      <c r="RXM126" s="261"/>
      <c r="RXN126" s="273"/>
      <c r="RXO126" s="273"/>
      <c r="RXP126"/>
      <c r="RXQ126" s="110"/>
      <c r="RXR126" s="91"/>
      <c r="RXS126" s="261"/>
      <c r="RXT126" s="261"/>
      <c r="RXU126" s="261"/>
      <c r="RXV126" s="273"/>
      <c r="RXW126" s="273"/>
      <c r="RXX126"/>
      <c r="RXY126" s="110"/>
      <c r="RXZ126" s="91"/>
      <c r="RYA126" s="261"/>
      <c r="RYB126" s="261"/>
      <c r="RYC126" s="261"/>
      <c r="RYD126" s="273"/>
      <c r="RYE126" s="273"/>
      <c r="RYF126"/>
      <c r="RYG126" s="110"/>
      <c r="RYH126" s="91"/>
      <c r="RYI126" s="261"/>
      <c r="RYJ126" s="261"/>
      <c r="RYK126" s="261"/>
      <c r="RYL126" s="273"/>
      <c r="RYM126" s="273"/>
      <c r="RYN126"/>
      <c r="RYO126" s="110"/>
      <c r="RYP126" s="91"/>
      <c r="RYQ126" s="261"/>
      <c r="RYR126" s="261"/>
      <c r="RYS126" s="261"/>
      <c r="RYT126" s="273"/>
      <c r="RYU126" s="273"/>
      <c r="RYV126"/>
      <c r="RYW126" s="110"/>
      <c r="RYX126" s="91"/>
      <c r="RYY126" s="261"/>
      <c r="RYZ126" s="261"/>
      <c r="RZA126" s="261"/>
      <c r="RZB126" s="273"/>
      <c r="RZC126" s="273"/>
      <c r="RZD126"/>
      <c r="RZE126" s="110"/>
      <c r="RZF126" s="91"/>
      <c r="RZG126" s="261"/>
      <c r="RZH126" s="261"/>
      <c r="RZI126" s="261"/>
      <c r="RZJ126" s="273"/>
      <c r="RZK126" s="273"/>
      <c r="RZL126"/>
      <c r="RZM126" s="110"/>
      <c r="RZN126" s="91"/>
      <c r="RZO126" s="261"/>
      <c r="RZP126" s="261"/>
      <c r="RZQ126" s="261"/>
      <c r="RZR126" s="273"/>
      <c r="RZS126" s="273"/>
      <c r="RZT126"/>
      <c r="RZU126" s="110"/>
      <c r="RZV126" s="91"/>
      <c r="RZW126" s="261"/>
      <c r="RZX126" s="261"/>
      <c r="RZY126" s="261"/>
      <c r="RZZ126" s="273"/>
      <c r="SAA126" s="273"/>
      <c r="SAB126"/>
      <c r="SAC126" s="110"/>
      <c r="SAD126" s="91"/>
      <c r="SAE126" s="261"/>
      <c r="SAF126" s="261"/>
      <c r="SAG126" s="261"/>
      <c r="SAH126" s="273"/>
      <c r="SAI126" s="273"/>
      <c r="SAJ126"/>
      <c r="SAK126" s="110"/>
      <c r="SAL126" s="91"/>
      <c r="SAM126" s="261"/>
      <c r="SAN126" s="261"/>
      <c r="SAO126" s="261"/>
      <c r="SAP126" s="273"/>
      <c r="SAQ126" s="273"/>
      <c r="SAR126"/>
      <c r="SAS126" s="110"/>
      <c r="SAT126" s="91"/>
      <c r="SAU126" s="261"/>
      <c r="SAV126" s="261"/>
      <c r="SAW126" s="261"/>
      <c r="SAX126" s="273"/>
      <c r="SAY126" s="273"/>
      <c r="SAZ126"/>
      <c r="SBA126" s="110"/>
      <c r="SBB126" s="91"/>
      <c r="SBC126" s="261"/>
      <c r="SBD126" s="261"/>
      <c r="SBE126" s="261"/>
      <c r="SBF126" s="273"/>
      <c r="SBG126" s="273"/>
      <c r="SBH126"/>
      <c r="SBI126" s="110"/>
      <c r="SBJ126" s="91"/>
      <c r="SBK126" s="261"/>
      <c r="SBL126" s="261"/>
      <c r="SBM126" s="261"/>
      <c r="SBN126" s="273"/>
      <c r="SBO126" s="273"/>
      <c r="SBP126"/>
      <c r="SBQ126" s="110"/>
      <c r="SBR126" s="91"/>
      <c r="SBS126" s="261"/>
      <c r="SBT126" s="261"/>
      <c r="SBU126" s="261"/>
      <c r="SBV126" s="273"/>
      <c r="SBW126" s="273"/>
      <c r="SBX126"/>
      <c r="SBY126" s="110"/>
      <c r="SBZ126" s="91"/>
      <c r="SCA126" s="261"/>
      <c r="SCB126" s="261"/>
      <c r="SCC126" s="261"/>
      <c r="SCD126" s="273"/>
      <c r="SCE126" s="273"/>
      <c r="SCF126"/>
      <c r="SCG126" s="110"/>
      <c r="SCH126" s="91"/>
      <c r="SCI126" s="261"/>
      <c r="SCJ126" s="261"/>
      <c r="SCK126" s="261"/>
      <c r="SCL126" s="273"/>
      <c r="SCM126" s="273"/>
      <c r="SCN126"/>
      <c r="SCO126" s="110"/>
      <c r="SCP126" s="91"/>
      <c r="SCQ126" s="261"/>
      <c r="SCR126" s="261"/>
      <c r="SCS126" s="261"/>
      <c r="SCT126" s="273"/>
      <c r="SCU126" s="273"/>
      <c r="SCV126"/>
      <c r="SCW126" s="110"/>
      <c r="SCX126" s="91"/>
      <c r="SCY126" s="261"/>
      <c r="SCZ126" s="261"/>
      <c r="SDA126" s="261"/>
      <c r="SDB126" s="273"/>
      <c r="SDC126" s="273"/>
      <c r="SDD126"/>
      <c r="SDE126" s="110"/>
      <c r="SDF126" s="91"/>
      <c r="SDG126" s="261"/>
      <c r="SDH126" s="261"/>
      <c r="SDI126" s="261"/>
      <c r="SDJ126" s="273"/>
      <c r="SDK126" s="273"/>
      <c r="SDL126"/>
      <c r="SDM126" s="110"/>
      <c r="SDN126" s="91"/>
      <c r="SDO126" s="261"/>
      <c r="SDP126" s="261"/>
      <c r="SDQ126" s="261"/>
      <c r="SDR126" s="273"/>
      <c r="SDS126" s="273"/>
      <c r="SDT126"/>
      <c r="SDU126" s="110"/>
      <c r="SDV126" s="91"/>
      <c r="SDW126" s="261"/>
      <c r="SDX126" s="261"/>
      <c r="SDY126" s="261"/>
      <c r="SDZ126" s="273"/>
      <c r="SEA126" s="273"/>
      <c r="SEB126"/>
      <c r="SEC126" s="110"/>
      <c r="SED126" s="91"/>
      <c r="SEE126" s="261"/>
      <c r="SEF126" s="261"/>
      <c r="SEG126" s="261"/>
      <c r="SEH126" s="273"/>
      <c r="SEI126" s="273"/>
      <c r="SEJ126"/>
      <c r="SEK126" s="110"/>
      <c r="SEL126" s="91"/>
      <c r="SEM126" s="261"/>
      <c r="SEN126" s="261"/>
      <c r="SEO126" s="261"/>
      <c r="SEP126" s="273"/>
      <c r="SEQ126" s="273"/>
      <c r="SER126"/>
      <c r="SES126" s="110"/>
      <c r="SET126" s="91"/>
      <c r="SEU126" s="261"/>
      <c r="SEV126" s="261"/>
      <c r="SEW126" s="261"/>
      <c r="SEX126" s="273"/>
      <c r="SEY126" s="273"/>
      <c r="SEZ126"/>
      <c r="SFA126" s="110"/>
      <c r="SFB126" s="91"/>
      <c r="SFC126" s="261"/>
      <c r="SFD126" s="261"/>
      <c r="SFE126" s="261"/>
      <c r="SFF126" s="273"/>
      <c r="SFG126" s="273"/>
      <c r="SFH126"/>
      <c r="SFI126" s="110"/>
      <c r="SFJ126" s="91"/>
      <c r="SFK126" s="261"/>
      <c r="SFL126" s="261"/>
      <c r="SFM126" s="261"/>
      <c r="SFN126" s="273"/>
      <c r="SFO126" s="273"/>
      <c r="SFP126"/>
      <c r="SFQ126" s="110"/>
      <c r="SFR126" s="91"/>
      <c r="SFS126" s="261"/>
      <c r="SFT126" s="261"/>
      <c r="SFU126" s="261"/>
      <c r="SFV126" s="273"/>
      <c r="SFW126" s="273"/>
      <c r="SFX126"/>
      <c r="SFY126" s="110"/>
      <c r="SFZ126" s="91"/>
      <c r="SGA126" s="261"/>
      <c r="SGB126" s="261"/>
      <c r="SGC126" s="261"/>
      <c r="SGD126" s="273"/>
      <c r="SGE126" s="273"/>
      <c r="SGF126"/>
      <c r="SGG126" s="110"/>
      <c r="SGH126" s="91"/>
      <c r="SGI126" s="261"/>
      <c r="SGJ126" s="261"/>
      <c r="SGK126" s="261"/>
      <c r="SGL126" s="273"/>
      <c r="SGM126" s="273"/>
      <c r="SGN126"/>
      <c r="SGO126" s="110"/>
      <c r="SGP126" s="91"/>
      <c r="SGQ126" s="261"/>
      <c r="SGR126" s="261"/>
      <c r="SGS126" s="261"/>
      <c r="SGT126" s="273"/>
      <c r="SGU126" s="273"/>
      <c r="SGV126"/>
      <c r="SGW126" s="110"/>
      <c r="SGX126" s="91"/>
      <c r="SGY126" s="261"/>
      <c r="SGZ126" s="261"/>
      <c r="SHA126" s="261"/>
      <c r="SHB126" s="273"/>
      <c r="SHC126" s="273"/>
      <c r="SHD126"/>
      <c r="SHE126" s="110"/>
      <c r="SHF126" s="91"/>
      <c r="SHG126" s="261"/>
      <c r="SHH126" s="261"/>
      <c r="SHI126" s="261"/>
      <c r="SHJ126" s="273"/>
      <c r="SHK126" s="273"/>
      <c r="SHL126"/>
      <c r="SHM126" s="110"/>
      <c r="SHN126" s="91"/>
      <c r="SHO126" s="261"/>
      <c r="SHP126" s="261"/>
      <c r="SHQ126" s="261"/>
      <c r="SHR126" s="273"/>
      <c r="SHS126" s="273"/>
      <c r="SHT126"/>
      <c r="SHU126" s="110"/>
      <c r="SHV126" s="91"/>
      <c r="SHW126" s="261"/>
      <c r="SHX126" s="261"/>
      <c r="SHY126" s="261"/>
      <c r="SHZ126" s="273"/>
      <c r="SIA126" s="273"/>
      <c r="SIB126"/>
      <c r="SIC126" s="110"/>
      <c r="SID126" s="91"/>
      <c r="SIE126" s="261"/>
      <c r="SIF126" s="261"/>
      <c r="SIG126" s="261"/>
      <c r="SIH126" s="273"/>
      <c r="SII126" s="273"/>
      <c r="SIJ126"/>
      <c r="SIK126" s="110"/>
      <c r="SIL126" s="91"/>
      <c r="SIM126" s="261"/>
      <c r="SIN126" s="261"/>
      <c r="SIO126" s="261"/>
      <c r="SIP126" s="273"/>
      <c r="SIQ126" s="273"/>
      <c r="SIR126"/>
      <c r="SIS126" s="110"/>
      <c r="SIT126" s="91"/>
      <c r="SIU126" s="261"/>
      <c r="SIV126" s="261"/>
      <c r="SIW126" s="261"/>
      <c r="SIX126" s="273"/>
      <c r="SIY126" s="273"/>
      <c r="SIZ126"/>
      <c r="SJA126" s="110"/>
      <c r="SJB126" s="91"/>
      <c r="SJC126" s="261"/>
      <c r="SJD126" s="261"/>
      <c r="SJE126" s="261"/>
      <c r="SJF126" s="273"/>
      <c r="SJG126" s="273"/>
      <c r="SJH126"/>
      <c r="SJI126" s="110"/>
      <c r="SJJ126" s="91"/>
      <c r="SJK126" s="261"/>
      <c r="SJL126" s="261"/>
      <c r="SJM126" s="261"/>
      <c r="SJN126" s="273"/>
      <c r="SJO126" s="273"/>
      <c r="SJP126"/>
      <c r="SJQ126" s="110"/>
      <c r="SJR126" s="91"/>
      <c r="SJS126" s="261"/>
      <c r="SJT126" s="261"/>
      <c r="SJU126" s="261"/>
      <c r="SJV126" s="273"/>
      <c r="SJW126" s="273"/>
      <c r="SJX126"/>
      <c r="SJY126" s="110"/>
      <c r="SJZ126" s="91"/>
      <c r="SKA126" s="261"/>
      <c r="SKB126" s="261"/>
      <c r="SKC126" s="261"/>
      <c r="SKD126" s="273"/>
      <c r="SKE126" s="273"/>
      <c r="SKF126"/>
      <c r="SKG126" s="110"/>
      <c r="SKH126" s="91"/>
      <c r="SKI126" s="261"/>
      <c r="SKJ126" s="261"/>
      <c r="SKK126" s="261"/>
      <c r="SKL126" s="273"/>
      <c r="SKM126" s="273"/>
      <c r="SKN126"/>
      <c r="SKO126" s="110"/>
      <c r="SKP126" s="91"/>
      <c r="SKQ126" s="261"/>
      <c r="SKR126" s="261"/>
      <c r="SKS126" s="261"/>
      <c r="SKT126" s="273"/>
      <c r="SKU126" s="273"/>
      <c r="SKV126"/>
      <c r="SKW126" s="110"/>
      <c r="SKX126" s="91"/>
      <c r="SKY126" s="261"/>
      <c r="SKZ126" s="261"/>
      <c r="SLA126" s="261"/>
      <c r="SLB126" s="273"/>
      <c r="SLC126" s="273"/>
      <c r="SLD126"/>
      <c r="SLE126" s="110"/>
      <c r="SLF126" s="91"/>
      <c r="SLG126" s="261"/>
      <c r="SLH126" s="261"/>
      <c r="SLI126" s="261"/>
      <c r="SLJ126" s="273"/>
      <c r="SLK126" s="273"/>
      <c r="SLL126"/>
      <c r="SLM126" s="110"/>
      <c r="SLN126" s="91"/>
      <c r="SLO126" s="261"/>
      <c r="SLP126" s="261"/>
      <c r="SLQ126" s="261"/>
      <c r="SLR126" s="273"/>
      <c r="SLS126" s="273"/>
      <c r="SLT126"/>
      <c r="SLU126" s="110"/>
      <c r="SLV126" s="91"/>
      <c r="SLW126" s="261"/>
      <c r="SLX126" s="261"/>
      <c r="SLY126" s="261"/>
      <c r="SLZ126" s="273"/>
      <c r="SMA126" s="273"/>
      <c r="SMB126"/>
      <c r="SMC126" s="110"/>
      <c r="SMD126" s="91"/>
      <c r="SME126" s="261"/>
      <c r="SMF126" s="261"/>
      <c r="SMG126" s="261"/>
      <c r="SMH126" s="273"/>
      <c r="SMI126" s="273"/>
      <c r="SMJ126"/>
      <c r="SMK126" s="110"/>
      <c r="SML126" s="91"/>
      <c r="SMM126" s="261"/>
      <c r="SMN126" s="261"/>
      <c r="SMO126" s="261"/>
      <c r="SMP126" s="273"/>
      <c r="SMQ126" s="273"/>
      <c r="SMR126"/>
      <c r="SMS126" s="110"/>
      <c r="SMT126" s="91"/>
      <c r="SMU126" s="261"/>
      <c r="SMV126" s="261"/>
      <c r="SMW126" s="261"/>
      <c r="SMX126" s="273"/>
      <c r="SMY126" s="273"/>
      <c r="SMZ126"/>
      <c r="SNA126" s="110"/>
      <c r="SNB126" s="91"/>
      <c r="SNC126" s="261"/>
      <c r="SND126" s="261"/>
      <c r="SNE126" s="261"/>
      <c r="SNF126" s="273"/>
      <c r="SNG126" s="273"/>
      <c r="SNH126"/>
      <c r="SNI126" s="110"/>
      <c r="SNJ126" s="91"/>
      <c r="SNK126" s="261"/>
      <c r="SNL126" s="261"/>
      <c r="SNM126" s="261"/>
      <c r="SNN126" s="273"/>
      <c r="SNO126" s="273"/>
      <c r="SNP126"/>
      <c r="SNQ126" s="110"/>
      <c r="SNR126" s="91"/>
      <c r="SNS126" s="261"/>
      <c r="SNT126" s="261"/>
      <c r="SNU126" s="261"/>
      <c r="SNV126" s="273"/>
      <c r="SNW126" s="273"/>
      <c r="SNX126"/>
      <c r="SNY126" s="110"/>
      <c r="SNZ126" s="91"/>
      <c r="SOA126" s="261"/>
      <c r="SOB126" s="261"/>
      <c r="SOC126" s="261"/>
      <c r="SOD126" s="273"/>
      <c r="SOE126" s="273"/>
      <c r="SOF126"/>
      <c r="SOG126" s="110"/>
      <c r="SOH126" s="91"/>
      <c r="SOI126" s="261"/>
      <c r="SOJ126" s="261"/>
      <c r="SOK126" s="261"/>
      <c r="SOL126" s="273"/>
      <c r="SOM126" s="273"/>
      <c r="SON126"/>
      <c r="SOO126" s="110"/>
      <c r="SOP126" s="91"/>
      <c r="SOQ126" s="261"/>
      <c r="SOR126" s="261"/>
      <c r="SOS126" s="261"/>
      <c r="SOT126" s="273"/>
      <c r="SOU126" s="273"/>
      <c r="SOV126"/>
      <c r="SOW126" s="110"/>
      <c r="SOX126" s="91"/>
      <c r="SOY126" s="261"/>
      <c r="SOZ126" s="261"/>
      <c r="SPA126" s="261"/>
      <c r="SPB126" s="273"/>
      <c r="SPC126" s="273"/>
      <c r="SPD126"/>
      <c r="SPE126" s="110"/>
      <c r="SPF126" s="91"/>
      <c r="SPG126" s="261"/>
      <c r="SPH126" s="261"/>
      <c r="SPI126" s="261"/>
      <c r="SPJ126" s="273"/>
      <c r="SPK126" s="273"/>
      <c r="SPL126"/>
      <c r="SPM126" s="110"/>
      <c r="SPN126" s="91"/>
      <c r="SPO126" s="261"/>
      <c r="SPP126" s="261"/>
      <c r="SPQ126" s="261"/>
      <c r="SPR126" s="273"/>
      <c r="SPS126" s="273"/>
      <c r="SPT126"/>
      <c r="SPU126" s="110"/>
      <c r="SPV126" s="91"/>
      <c r="SPW126" s="261"/>
      <c r="SPX126" s="261"/>
      <c r="SPY126" s="261"/>
      <c r="SPZ126" s="273"/>
      <c r="SQA126" s="273"/>
      <c r="SQB126"/>
      <c r="SQC126" s="110"/>
      <c r="SQD126" s="91"/>
      <c r="SQE126" s="261"/>
      <c r="SQF126" s="261"/>
      <c r="SQG126" s="261"/>
      <c r="SQH126" s="273"/>
      <c r="SQI126" s="273"/>
      <c r="SQJ126"/>
      <c r="SQK126" s="110"/>
      <c r="SQL126" s="91"/>
      <c r="SQM126" s="261"/>
      <c r="SQN126" s="261"/>
      <c r="SQO126" s="261"/>
      <c r="SQP126" s="273"/>
      <c r="SQQ126" s="273"/>
      <c r="SQR126"/>
      <c r="SQS126" s="110"/>
      <c r="SQT126" s="91"/>
      <c r="SQU126" s="261"/>
      <c r="SQV126" s="261"/>
      <c r="SQW126" s="261"/>
      <c r="SQX126" s="273"/>
      <c r="SQY126" s="273"/>
      <c r="SQZ126"/>
      <c r="SRA126" s="110"/>
      <c r="SRB126" s="91"/>
      <c r="SRC126" s="261"/>
      <c r="SRD126" s="261"/>
      <c r="SRE126" s="261"/>
      <c r="SRF126" s="273"/>
      <c r="SRG126" s="273"/>
      <c r="SRH126"/>
      <c r="SRI126" s="110"/>
      <c r="SRJ126" s="91"/>
      <c r="SRK126" s="261"/>
      <c r="SRL126" s="261"/>
      <c r="SRM126" s="261"/>
      <c r="SRN126" s="273"/>
      <c r="SRO126" s="273"/>
      <c r="SRP126"/>
      <c r="SRQ126" s="110"/>
      <c r="SRR126" s="91"/>
      <c r="SRS126" s="261"/>
      <c r="SRT126" s="261"/>
      <c r="SRU126" s="261"/>
      <c r="SRV126" s="273"/>
      <c r="SRW126" s="273"/>
      <c r="SRX126"/>
      <c r="SRY126" s="110"/>
      <c r="SRZ126" s="91"/>
      <c r="SSA126" s="261"/>
      <c r="SSB126" s="261"/>
      <c r="SSC126" s="261"/>
      <c r="SSD126" s="273"/>
      <c r="SSE126" s="273"/>
      <c r="SSF126"/>
      <c r="SSG126" s="110"/>
      <c r="SSH126" s="91"/>
      <c r="SSI126" s="261"/>
      <c r="SSJ126" s="261"/>
      <c r="SSK126" s="261"/>
      <c r="SSL126" s="273"/>
      <c r="SSM126" s="273"/>
      <c r="SSN126"/>
      <c r="SSO126" s="110"/>
      <c r="SSP126" s="91"/>
      <c r="SSQ126" s="261"/>
      <c r="SSR126" s="261"/>
      <c r="SSS126" s="261"/>
      <c r="SST126" s="273"/>
      <c r="SSU126" s="273"/>
      <c r="SSV126"/>
      <c r="SSW126" s="110"/>
      <c r="SSX126" s="91"/>
      <c r="SSY126" s="261"/>
      <c r="SSZ126" s="261"/>
      <c r="STA126" s="261"/>
      <c r="STB126" s="273"/>
      <c r="STC126" s="273"/>
      <c r="STD126"/>
      <c r="STE126" s="110"/>
      <c r="STF126" s="91"/>
      <c r="STG126" s="261"/>
      <c r="STH126" s="261"/>
      <c r="STI126" s="261"/>
      <c r="STJ126" s="273"/>
      <c r="STK126" s="273"/>
      <c r="STL126"/>
      <c r="STM126" s="110"/>
      <c r="STN126" s="91"/>
      <c r="STO126" s="261"/>
      <c r="STP126" s="261"/>
      <c r="STQ126" s="261"/>
      <c r="STR126" s="273"/>
      <c r="STS126" s="273"/>
      <c r="STT126"/>
      <c r="STU126" s="110"/>
      <c r="STV126" s="91"/>
      <c r="STW126" s="261"/>
      <c r="STX126" s="261"/>
      <c r="STY126" s="261"/>
      <c r="STZ126" s="273"/>
      <c r="SUA126" s="273"/>
      <c r="SUB126"/>
      <c r="SUC126" s="110"/>
      <c r="SUD126" s="91"/>
      <c r="SUE126" s="261"/>
      <c r="SUF126" s="261"/>
      <c r="SUG126" s="261"/>
      <c r="SUH126" s="273"/>
      <c r="SUI126" s="273"/>
      <c r="SUJ126"/>
      <c r="SUK126" s="110"/>
      <c r="SUL126" s="91"/>
      <c r="SUM126" s="261"/>
      <c r="SUN126" s="261"/>
      <c r="SUO126" s="261"/>
      <c r="SUP126" s="273"/>
      <c r="SUQ126" s="273"/>
      <c r="SUR126"/>
      <c r="SUS126" s="110"/>
      <c r="SUT126" s="91"/>
      <c r="SUU126" s="261"/>
      <c r="SUV126" s="261"/>
      <c r="SUW126" s="261"/>
      <c r="SUX126" s="273"/>
      <c r="SUY126" s="273"/>
      <c r="SUZ126"/>
      <c r="SVA126" s="110"/>
      <c r="SVB126" s="91"/>
      <c r="SVC126" s="261"/>
      <c r="SVD126" s="261"/>
      <c r="SVE126" s="261"/>
      <c r="SVF126" s="273"/>
      <c r="SVG126" s="273"/>
      <c r="SVH126"/>
      <c r="SVI126" s="110"/>
      <c r="SVJ126" s="91"/>
      <c r="SVK126" s="261"/>
      <c r="SVL126" s="261"/>
      <c r="SVM126" s="261"/>
      <c r="SVN126" s="273"/>
      <c r="SVO126" s="273"/>
      <c r="SVP126"/>
      <c r="SVQ126" s="110"/>
      <c r="SVR126" s="91"/>
      <c r="SVS126" s="261"/>
      <c r="SVT126" s="261"/>
      <c r="SVU126" s="261"/>
      <c r="SVV126" s="273"/>
      <c r="SVW126" s="273"/>
      <c r="SVX126"/>
      <c r="SVY126" s="110"/>
      <c r="SVZ126" s="91"/>
      <c r="SWA126" s="261"/>
      <c r="SWB126" s="261"/>
      <c r="SWC126" s="261"/>
      <c r="SWD126" s="273"/>
      <c r="SWE126" s="273"/>
      <c r="SWF126"/>
      <c r="SWG126" s="110"/>
      <c r="SWH126" s="91"/>
      <c r="SWI126" s="261"/>
      <c r="SWJ126" s="261"/>
      <c r="SWK126" s="261"/>
      <c r="SWL126" s="273"/>
      <c r="SWM126" s="273"/>
      <c r="SWN126"/>
      <c r="SWO126" s="110"/>
      <c r="SWP126" s="91"/>
      <c r="SWQ126" s="261"/>
      <c r="SWR126" s="261"/>
      <c r="SWS126" s="261"/>
      <c r="SWT126" s="273"/>
      <c r="SWU126" s="273"/>
      <c r="SWV126"/>
      <c r="SWW126" s="110"/>
      <c r="SWX126" s="91"/>
      <c r="SWY126" s="261"/>
      <c r="SWZ126" s="261"/>
      <c r="SXA126" s="261"/>
      <c r="SXB126" s="273"/>
      <c r="SXC126" s="273"/>
      <c r="SXD126"/>
      <c r="SXE126" s="110"/>
      <c r="SXF126" s="91"/>
      <c r="SXG126" s="261"/>
      <c r="SXH126" s="261"/>
      <c r="SXI126" s="261"/>
      <c r="SXJ126" s="273"/>
      <c r="SXK126" s="273"/>
      <c r="SXL126"/>
      <c r="SXM126" s="110"/>
      <c r="SXN126" s="91"/>
      <c r="SXO126" s="261"/>
      <c r="SXP126" s="261"/>
      <c r="SXQ126" s="261"/>
      <c r="SXR126" s="273"/>
      <c r="SXS126" s="273"/>
      <c r="SXT126"/>
      <c r="SXU126" s="110"/>
      <c r="SXV126" s="91"/>
      <c r="SXW126" s="261"/>
      <c r="SXX126" s="261"/>
      <c r="SXY126" s="261"/>
      <c r="SXZ126" s="273"/>
      <c r="SYA126" s="273"/>
      <c r="SYB126"/>
      <c r="SYC126" s="110"/>
      <c r="SYD126" s="91"/>
      <c r="SYE126" s="261"/>
      <c r="SYF126" s="261"/>
      <c r="SYG126" s="261"/>
      <c r="SYH126" s="273"/>
      <c r="SYI126" s="273"/>
      <c r="SYJ126"/>
      <c r="SYK126" s="110"/>
      <c r="SYL126" s="91"/>
      <c r="SYM126" s="261"/>
      <c r="SYN126" s="261"/>
      <c r="SYO126" s="261"/>
      <c r="SYP126" s="273"/>
      <c r="SYQ126" s="273"/>
      <c r="SYR126"/>
      <c r="SYS126" s="110"/>
      <c r="SYT126" s="91"/>
      <c r="SYU126" s="261"/>
      <c r="SYV126" s="261"/>
      <c r="SYW126" s="261"/>
      <c r="SYX126" s="273"/>
      <c r="SYY126" s="273"/>
      <c r="SYZ126"/>
      <c r="SZA126" s="110"/>
      <c r="SZB126" s="91"/>
      <c r="SZC126" s="261"/>
      <c r="SZD126" s="261"/>
      <c r="SZE126" s="261"/>
      <c r="SZF126" s="273"/>
      <c r="SZG126" s="273"/>
      <c r="SZH126"/>
      <c r="SZI126" s="110"/>
      <c r="SZJ126" s="91"/>
      <c r="SZK126" s="261"/>
      <c r="SZL126" s="261"/>
      <c r="SZM126" s="261"/>
      <c r="SZN126" s="273"/>
      <c r="SZO126" s="273"/>
      <c r="SZP126"/>
      <c r="SZQ126" s="110"/>
      <c r="SZR126" s="91"/>
      <c r="SZS126" s="261"/>
      <c r="SZT126" s="261"/>
      <c r="SZU126" s="261"/>
      <c r="SZV126" s="273"/>
      <c r="SZW126" s="273"/>
      <c r="SZX126"/>
      <c r="SZY126" s="110"/>
      <c r="SZZ126" s="91"/>
      <c r="TAA126" s="261"/>
      <c r="TAB126" s="261"/>
      <c r="TAC126" s="261"/>
      <c r="TAD126" s="273"/>
      <c r="TAE126" s="273"/>
      <c r="TAF126"/>
      <c r="TAG126" s="110"/>
      <c r="TAH126" s="91"/>
      <c r="TAI126" s="261"/>
      <c r="TAJ126" s="261"/>
      <c r="TAK126" s="261"/>
      <c r="TAL126" s="273"/>
      <c r="TAM126" s="273"/>
      <c r="TAN126"/>
      <c r="TAO126" s="110"/>
      <c r="TAP126" s="91"/>
      <c r="TAQ126" s="261"/>
      <c r="TAR126" s="261"/>
      <c r="TAS126" s="261"/>
      <c r="TAT126" s="273"/>
      <c r="TAU126" s="273"/>
      <c r="TAV126"/>
      <c r="TAW126" s="110"/>
      <c r="TAX126" s="91"/>
      <c r="TAY126" s="261"/>
      <c r="TAZ126" s="261"/>
      <c r="TBA126" s="261"/>
      <c r="TBB126" s="273"/>
      <c r="TBC126" s="273"/>
      <c r="TBD126"/>
      <c r="TBE126" s="110"/>
      <c r="TBF126" s="91"/>
      <c r="TBG126" s="261"/>
      <c r="TBH126" s="261"/>
      <c r="TBI126" s="261"/>
      <c r="TBJ126" s="273"/>
      <c r="TBK126" s="273"/>
      <c r="TBL126"/>
      <c r="TBM126" s="110"/>
      <c r="TBN126" s="91"/>
      <c r="TBO126" s="261"/>
      <c r="TBP126" s="261"/>
      <c r="TBQ126" s="261"/>
      <c r="TBR126" s="273"/>
      <c r="TBS126" s="273"/>
      <c r="TBT126"/>
      <c r="TBU126" s="110"/>
      <c r="TBV126" s="91"/>
      <c r="TBW126" s="261"/>
      <c r="TBX126" s="261"/>
      <c r="TBY126" s="261"/>
      <c r="TBZ126" s="273"/>
      <c r="TCA126" s="273"/>
      <c r="TCB126"/>
      <c r="TCC126" s="110"/>
      <c r="TCD126" s="91"/>
      <c r="TCE126" s="261"/>
      <c r="TCF126" s="261"/>
      <c r="TCG126" s="261"/>
      <c r="TCH126" s="273"/>
      <c r="TCI126" s="273"/>
      <c r="TCJ126"/>
      <c r="TCK126" s="110"/>
      <c r="TCL126" s="91"/>
      <c r="TCM126" s="261"/>
      <c r="TCN126" s="261"/>
      <c r="TCO126" s="261"/>
      <c r="TCP126" s="273"/>
      <c r="TCQ126" s="273"/>
      <c r="TCR126"/>
      <c r="TCS126" s="110"/>
      <c r="TCT126" s="91"/>
      <c r="TCU126" s="261"/>
      <c r="TCV126" s="261"/>
      <c r="TCW126" s="261"/>
      <c r="TCX126" s="273"/>
      <c r="TCY126" s="273"/>
      <c r="TCZ126"/>
      <c r="TDA126" s="110"/>
      <c r="TDB126" s="91"/>
      <c r="TDC126" s="261"/>
      <c r="TDD126" s="261"/>
      <c r="TDE126" s="261"/>
      <c r="TDF126" s="273"/>
      <c r="TDG126" s="273"/>
      <c r="TDH126"/>
      <c r="TDI126" s="110"/>
      <c r="TDJ126" s="91"/>
      <c r="TDK126" s="261"/>
      <c r="TDL126" s="261"/>
      <c r="TDM126" s="261"/>
      <c r="TDN126" s="273"/>
      <c r="TDO126" s="273"/>
      <c r="TDP126"/>
      <c r="TDQ126" s="110"/>
      <c r="TDR126" s="91"/>
      <c r="TDS126" s="261"/>
      <c r="TDT126" s="261"/>
      <c r="TDU126" s="261"/>
      <c r="TDV126" s="273"/>
      <c r="TDW126" s="273"/>
      <c r="TDX126"/>
      <c r="TDY126" s="110"/>
      <c r="TDZ126" s="91"/>
      <c r="TEA126" s="261"/>
      <c r="TEB126" s="261"/>
      <c r="TEC126" s="261"/>
      <c r="TED126" s="273"/>
      <c r="TEE126" s="273"/>
      <c r="TEF126"/>
      <c r="TEG126" s="110"/>
      <c r="TEH126" s="91"/>
      <c r="TEI126" s="261"/>
      <c r="TEJ126" s="261"/>
      <c r="TEK126" s="261"/>
      <c r="TEL126" s="273"/>
      <c r="TEM126" s="273"/>
      <c r="TEN126"/>
      <c r="TEO126" s="110"/>
      <c r="TEP126" s="91"/>
      <c r="TEQ126" s="261"/>
      <c r="TER126" s="261"/>
      <c r="TES126" s="261"/>
      <c r="TET126" s="273"/>
      <c r="TEU126" s="273"/>
      <c r="TEV126"/>
      <c r="TEW126" s="110"/>
      <c r="TEX126" s="91"/>
      <c r="TEY126" s="261"/>
      <c r="TEZ126" s="261"/>
      <c r="TFA126" s="261"/>
      <c r="TFB126" s="273"/>
      <c r="TFC126" s="273"/>
      <c r="TFD126"/>
      <c r="TFE126" s="110"/>
      <c r="TFF126" s="91"/>
      <c r="TFG126" s="261"/>
      <c r="TFH126" s="261"/>
      <c r="TFI126" s="261"/>
      <c r="TFJ126" s="273"/>
      <c r="TFK126" s="273"/>
      <c r="TFL126"/>
      <c r="TFM126" s="110"/>
      <c r="TFN126" s="91"/>
      <c r="TFO126" s="261"/>
      <c r="TFP126" s="261"/>
      <c r="TFQ126" s="261"/>
      <c r="TFR126" s="273"/>
      <c r="TFS126" s="273"/>
      <c r="TFT126"/>
      <c r="TFU126" s="110"/>
      <c r="TFV126" s="91"/>
      <c r="TFW126" s="261"/>
      <c r="TFX126" s="261"/>
      <c r="TFY126" s="261"/>
      <c r="TFZ126" s="273"/>
      <c r="TGA126" s="273"/>
      <c r="TGB126"/>
      <c r="TGC126" s="110"/>
      <c r="TGD126" s="91"/>
      <c r="TGE126" s="261"/>
      <c r="TGF126" s="261"/>
      <c r="TGG126" s="261"/>
      <c r="TGH126" s="273"/>
      <c r="TGI126" s="273"/>
      <c r="TGJ126"/>
      <c r="TGK126" s="110"/>
      <c r="TGL126" s="91"/>
      <c r="TGM126" s="261"/>
      <c r="TGN126" s="261"/>
      <c r="TGO126" s="261"/>
      <c r="TGP126" s="273"/>
      <c r="TGQ126" s="273"/>
      <c r="TGR126"/>
      <c r="TGS126" s="110"/>
      <c r="TGT126" s="91"/>
      <c r="TGU126" s="261"/>
      <c r="TGV126" s="261"/>
      <c r="TGW126" s="261"/>
      <c r="TGX126" s="273"/>
      <c r="TGY126" s="273"/>
      <c r="TGZ126"/>
      <c r="THA126" s="110"/>
      <c r="THB126" s="91"/>
      <c r="THC126" s="261"/>
      <c r="THD126" s="261"/>
      <c r="THE126" s="261"/>
      <c r="THF126" s="273"/>
      <c r="THG126" s="273"/>
      <c r="THH126"/>
      <c r="THI126" s="110"/>
      <c r="THJ126" s="91"/>
      <c r="THK126" s="261"/>
      <c r="THL126" s="261"/>
      <c r="THM126" s="261"/>
      <c r="THN126" s="273"/>
      <c r="THO126" s="273"/>
      <c r="THP126"/>
      <c r="THQ126" s="110"/>
      <c r="THR126" s="91"/>
      <c r="THS126" s="261"/>
      <c r="THT126" s="261"/>
      <c r="THU126" s="261"/>
      <c r="THV126" s="273"/>
      <c r="THW126" s="273"/>
      <c r="THX126"/>
      <c r="THY126" s="110"/>
      <c r="THZ126" s="91"/>
      <c r="TIA126" s="261"/>
      <c r="TIB126" s="261"/>
      <c r="TIC126" s="261"/>
      <c r="TID126" s="273"/>
      <c r="TIE126" s="273"/>
      <c r="TIF126"/>
      <c r="TIG126" s="110"/>
      <c r="TIH126" s="91"/>
      <c r="TII126" s="261"/>
      <c r="TIJ126" s="261"/>
      <c r="TIK126" s="261"/>
      <c r="TIL126" s="273"/>
      <c r="TIM126" s="273"/>
      <c r="TIN126"/>
      <c r="TIO126" s="110"/>
      <c r="TIP126" s="91"/>
      <c r="TIQ126" s="261"/>
      <c r="TIR126" s="261"/>
      <c r="TIS126" s="261"/>
      <c r="TIT126" s="273"/>
      <c r="TIU126" s="273"/>
      <c r="TIV126"/>
      <c r="TIW126" s="110"/>
      <c r="TIX126" s="91"/>
      <c r="TIY126" s="261"/>
      <c r="TIZ126" s="261"/>
      <c r="TJA126" s="261"/>
      <c r="TJB126" s="273"/>
      <c r="TJC126" s="273"/>
      <c r="TJD126"/>
      <c r="TJE126" s="110"/>
      <c r="TJF126" s="91"/>
      <c r="TJG126" s="261"/>
      <c r="TJH126" s="261"/>
      <c r="TJI126" s="261"/>
      <c r="TJJ126" s="273"/>
      <c r="TJK126" s="273"/>
      <c r="TJL126"/>
      <c r="TJM126" s="110"/>
      <c r="TJN126" s="91"/>
      <c r="TJO126" s="261"/>
      <c r="TJP126" s="261"/>
      <c r="TJQ126" s="261"/>
      <c r="TJR126" s="273"/>
      <c r="TJS126" s="273"/>
      <c r="TJT126"/>
      <c r="TJU126" s="110"/>
      <c r="TJV126" s="91"/>
      <c r="TJW126" s="261"/>
      <c r="TJX126" s="261"/>
      <c r="TJY126" s="261"/>
      <c r="TJZ126" s="273"/>
      <c r="TKA126" s="273"/>
      <c r="TKB126"/>
      <c r="TKC126" s="110"/>
      <c r="TKD126" s="91"/>
      <c r="TKE126" s="261"/>
      <c r="TKF126" s="261"/>
      <c r="TKG126" s="261"/>
      <c r="TKH126" s="273"/>
      <c r="TKI126" s="273"/>
      <c r="TKJ126"/>
      <c r="TKK126" s="110"/>
      <c r="TKL126" s="91"/>
      <c r="TKM126" s="261"/>
      <c r="TKN126" s="261"/>
      <c r="TKO126" s="261"/>
      <c r="TKP126" s="273"/>
      <c r="TKQ126" s="273"/>
      <c r="TKR126"/>
      <c r="TKS126" s="110"/>
      <c r="TKT126" s="91"/>
      <c r="TKU126" s="261"/>
      <c r="TKV126" s="261"/>
      <c r="TKW126" s="261"/>
      <c r="TKX126" s="273"/>
      <c r="TKY126" s="273"/>
      <c r="TKZ126"/>
      <c r="TLA126" s="110"/>
      <c r="TLB126" s="91"/>
      <c r="TLC126" s="261"/>
      <c r="TLD126" s="261"/>
      <c r="TLE126" s="261"/>
      <c r="TLF126" s="273"/>
      <c r="TLG126" s="273"/>
      <c r="TLH126"/>
      <c r="TLI126" s="110"/>
      <c r="TLJ126" s="91"/>
      <c r="TLK126" s="261"/>
      <c r="TLL126" s="261"/>
      <c r="TLM126" s="261"/>
      <c r="TLN126" s="273"/>
      <c r="TLO126" s="273"/>
      <c r="TLP126"/>
      <c r="TLQ126" s="110"/>
      <c r="TLR126" s="91"/>
      <c r="TLS126" s="261"/>
      <c r="TLT126" s="261"/>
      <c r="TLU126" s="261"/>
      <c r="TLV126" s="273"/>
      <c r="TLW126" s="273"/>
      <c r="TLX126"/>
      <c r="TLY126" s="110"/>
      <c r="TLZ126" s="91"/>
      <c r="TMA126" s="261"/>
      <c r="TMB126" s="261"/>
      <c r="TMC126" s="261"/>
      <c r="TMD126" s="273"/>
      <c r="TME126" s="273"/>
      <c r="TMF126"/>
      <c r="TMG126" s="110"/>
      <c r="TMH126" s="91"/>
      <c r="TMI126" s="261"/>
      <c r="TMJ126" s="261"/>
      <c r="TMK126" s="261"/>
      <c r="TML126" s="273"/>
      <c r="TMM126" s="273"/>
      <c r="TMN126"/>
      <c r="TMO126" s="110"/>
      <c r="TMP126" s="91"/>
      <c r="TMQ126" s="261"/>
      <c r="TMR126" s="261"/>
      <c r="TMS126" s="261"/>
      <c r="TMT126" s="273"/>
      <c r="TMU126" s="273"/>
      <c r="TMV126"/>
      <c r="TMW126" s="110"/>
      <c r="TMX126" s="91"/>
      <c r="TMY126" s="261"/>
      <c r="TMZ126" s="261"/>
      <c r="TNA126" s="261"/>
      <c r="TNB126" s="273"/>
      <c r="TNC126" s="273"/>
      <c r="TND126"/>
      <c r="TNE126" s="110"/>
      <c r="TNF126" s="91"/>
      <c r="TNG126" s="261"/>
      <c r="TNH126" s="261"/>
      <c r="TNI126" s="261"/>
      <c r="TNJ126" s="273"/>
      <c r="TNK126" s="273"/>
      <c r="TNL126"/>
      <c r="TNM126" s="110"/>
      <c r="TNN126" s="91"/>
      <c r="TNO126" s="261"/>
      <c r="TNP126" s="261"/>
      <c r="TNQ126" s="261"/>
      <c r="TNR126" s="273"/>
      <c r="TNS126" s="273"/>
      <c r="TNT126"/>
      <c r="TNU126" s="110"/>
      <c r="TNV126" s="91"/>
      <c r="TNW126" s="261"/>
      <c r="TNX126" s="261"/>
      <c r="TNY126" s="261"/>
      <c r="TNZ126" s="273"/>
      <c r="TOA126" s="273"/>
      <c r="TOB126"/>
      <c r="TOC126" s="110"/>
      <c r="TOD126" s="91"/>
      <c r="TOE126" s="261"/>
      <c r="TOF126" s="261"/>
      <c r="TOG126" s="261"/>
      <c r="TOH126" s="273"/>
      <c r="TOI126" s="273"/>
      <c r="TOJ126"/>
      <c r="TOK126" s="110"/>
      <c r="TOL126" s="91"/>
      <c r="TOM126" s="261"/>
      <c r="TON126" s="261"/>
      <c r="TOO126" s="261"/>
      <c r="TOP126" s="273"/>
      <c r="TOQ126" s="273"/>
      <c r="TOR126"/>
      <c r="TOS126" s="110"/>
      <c r="TOT126" s="91"/>
      <c r="TOU126" s="261"/>
      <c r="TOV126" s="261"/>
      <c r="TOW126" s="261"/>
      <c r="TOX126" s="273"/>
      <c r="TOY126" s="273"/>
      <c r="TOZ126"/>
      <c r="TPA126" s="110"/>
      <c r="TPB126" s="91"/>
      <c r="TPC126" s="261"/>
      <c r="TPD126" s="261"/>
      <c r="TPE126" s="261"/>
      <c r="TPF126" s="273"/>
      <c r="TPG126" s="273"/>
      <c r="TPH126"/>
      <c r="TPI126" s="110"/>
      <c r="TPJ126" s="91"/>
      <c r="TPK126" s="261"/>
      <c r="TPL126" s="261"/>
      <c r="TPM126" s="261"/>
      <c r="TPN126" s="273"/>
      <c r="TPO126" s="273"/>
      <c r="TPP126"/>
      <c r="TPQ126" s="110"/>
      <c r="TPR126" s="91"/>
      <c r="TPS126" s="261"/>
      <c r="TPT126" s="261"/>
      <c r="TPU126" s="261"/>
      <c r="TPV126" s="273"/>
      <c r="TPW126" s="273"/>
      <c r="TPX126"/>
      <c r="TPY126" s="110"/>
      <c r="TPZ126" s="91"/>
      <c r="TQA126" s="261"/>
      <c r="TQB126" s="261"/>
      <c r="TQC126" s="261"/>
      <c r="TQD126" s="273"/>
      <c r="TQE126" s="273"/>
      <c r="TQF126"/>
      <c r="TQG126" s="110"/>
      <c r="TQH126" s="91"/>
      <c r="TQI126" s="261"/>
      <c r="TQJ126" s="261"/>
      <c r="TQK126" s="261"/>
      <c r="TQL126" s="273"/>
      <c r="TQM126" s="273"/>
      <c r="TQN126"/>
      <c r="TQO126" s="110"/>
      <c r="TQP126" s="91"/>
      <c r="TQQ126" s="261"/>
      <c r="TQR126" s="261"/>
      <c r="TQS126" s="261"/>
      <c r="TQT126" s="273"/>
      <c r="TQU126" s="273"/>
      <c r="TQV126"/>
      <c r="TQW126" s="110"/>
      <c r="TQX126" s="91"/>
      <c r="TQY126" s="261"/>
      <c r="TQZ126" s="261"/>
      <c r="TRA126" s="261"/>
      <c r="TRB126" s="273"/>
      <c r="TRC126" s="273"/>
      <c r="TRD126"/>
      <c r="TRE126" s="110"/>
      <c r="TRF126" s="91"/>
      <c r="TRG126" s="261"/>
      <c r="TRH126" s="261"/>
      <c r="TRI126" s="261"/>
      <c r="TRJ126" s="273"/>
      <c r="TRK126" s="273"/>
      <c r="TRL126"/>
      <c r="TRM126" s="110"/>
      <c r="TRN126" s="91"/>
      <c r="TRO126" s="261"/>
      <c r="TRP126" s="261"/>
      <c r="TRQ126" s="261"/>
      <c r="TRR126" s="273"/>
      <c r="TRS126" s="273"/>
      <c r="TRT126"/>
      <c r="TRU126" s="110"/>
      <c r="TRV126" s="91"/>
      <c r="TRW126" s="261"/>
      <c r="TRX126" s="261"/>
      <c r="TRY126" s="261"/>
      <c r="TRZ126" s="273"/>
      <c r="TSA126" s="273"/>
      <c r="TSB126"/>
      <c r="TSC126" s="110"/>
      <c r="TSD126" s="91"/>
      <c r="TSE126" s="261"/>
      <c r="TSF126" s="261"/>
      <c r="TSG126" s="261"/>
      <c r="TSH126" s="273"/>
      <c r="TSI126" s="273"/>
      <c r="TSJ126"/>
      <c r="TSK126" s="110"/>
      <c r="TSL126" s="91"/>
      <c r="TSM126" s="261"/>
      <c r="TSN126" s="261"/>
      <c r="TSO126" s="261"/>
      <c r="TSP126" s="273"/>
      <c r="TSQ126" s="273"/>
      <c r="TSR126"/>
      <c r="TSS126" s="110"/>
      <c r="TST126" s="91"/>
      <c r="TSU126" s="261"/>
      <c r="TSV126" s="261"/>
      <c r="TSW126" s="261"/>
      <c r="TSX126" s="273"/>
      <c r="TSY126" s="273"/>
      <c r="TSZ126"/>
      <c r="TTA126" s="110"/>
      <c r="TTB126" s="91"/>
      <c r="TTC126" s="261"/>
      <c r="TTD126" s="261"/>
      <c r="TTE126" s="261"/>
      <c r="TTF126" s="273"/>
      <c r="TTG126" s="273"/>
      <c r="TTH126"/>
      <c r="TTI126" s="110"/>
      <c r="TTJ126" s="91"/>
      <c r="TTK126" s="261"/>
      <c r="TTL126" s="261"/>
      <c r="TTM126" s="261"/>
      <c r="TTN126" s="273"/>
      <c r="TTO126" s="273"/>
      <c r="TTP126"/>
      <c r="TTQ126" s="110"/>
      <c r="TTR126" s="91"/>
      <c r="TTS126" s="261"/>
      <c r="TTT126" s="261"/>
      <c r="TTU126" s="261"/>
      <c r="TTV126" s="273"/>
      <c r="TTW126" s="273"/>
      <c r="TTX126"/>
      <c r="TTY126" s="110"/>
      <c r="TTZ126" s="91"/>
      <c r="TUA126" s="261"/>
      <c r="TUB126" s="261"/>
      <c r="TUC126" s="261"/>
      <c r="TUD126" s="273"/>
      <c r="TUE126" s="273"/>
      <c r="TUF126"/>
      <c r="TUG126" s="110"/>
      <c r="TUH126" s="91"/>
      <c r="TUI126" s="261"/>
      <c r="TUJ126" s="261"/>
      <c r="TUK126" s="261"/>
      <c r="TUL126" s="273"/>
      <c r="TUM126" s="273"/>
      <c r="TUN126"/>
      <c r="TUO126" s="110"/>
      <c r="TUP126" s="91"/>
      <c r="TUQ126" s="261"/>
      <c r="TUR126" s="261"/>
      <c r="TUS126" s="261"/>
      <c r="TUT126" s="273"/>
      <c r="TUU126" s="273"/>
      <c r="TUV126"/>
      <c r="TUW126" s="110"/>
      <c r="TUX126" s="91"/>
      <c r="TUY126" s="261"/>
      <c r="TUZ126" s="261"/>
      <c r="TVA126" s="261"/>
      <c r="TVB126" s="273"/>
      <c r="TVC126" s="273"/>
      <c r="TVD126"/>
      <c r="TVE126" s="110"/>
      <c r="TVF126" s="91"/>
      <c r="TVG126" s="261"/>
      <c r="TVH126" s="261"/>
      <c r="TVI126" s="261"/>
      <c r="TVJ126" s="273"/>
      <c r="TVK126" s="273"/>
      <c r="TVL126"/>
      <c r="TVM126" s="110"/>
      <c r="TVN126" s="91"/>
      <c r="TVO126" s="261"/>
      <c r="TVP126" s="261"/>
      <c r="TVQ126" s="261"/>
      <c r="TVR126" s="273"/>
      <c r="TVS126" s="273"/>
      <c r="TVT126"/>
      <c r="TVU126" s="110"/>
      <c r="TVV126" s="91"/>
      <c r="TVW126" s="261"/>
      <c r="TVX126" s="261"/>
      <c r="TVY126" s="261"/>
      <c r="TVZ126" s="273"/>
      <c r="TWA126" s="273"/>
      <c r="TWB126"/>
      <c r="TWC126" s="110"/>
      <c r="TWD126" s="91"/>
      <c r="TWE126" s="261"/>
      <c r="TWF126" s="261"/>
      <c r="TWG126" s="261"/>
      <c r="TWH126" s="273"/>
      <c r="TWI126" s="273"/>
      <c r="TWJ126"/>
      <c r="TWK126" s="110"/>
      <c r="TWL126" s="91"/>
      <c r="TWM126" s="261"/>
      <c r="TWN126" s="261"/>
      <c r="TWO126" s="261"/>
      <c r="TWP126" s="273"/>
      <c r="TWQ126" s="273"/>
      <c r="TWR126"/>
      <c r="TWS126" s="110"/>
      <c r="TWT126" s="91"/>
      <c r="TWU126" s="261"/>
      <c r="TWV126" s="261"/>
      <c r="TWW126" s="261"/>
      <c r="TWX126" s="273"/>
      <c r="TWY126" s="273"/>
      <c r="TWZ126"/>
      <c r="TXA126" s="110"/>
      <c r="TXB126" s="91"/>
      <c r="TXC126" s="261"/>
      <c r="TXD126" s="261"/>
      <c r="TXE126" s="261"/>
      <c r="TXF126" s="273"/>
      <c r="TXG126" s="273"/>
      <c r="TXH126"/>
      <c r="TXI126" s="110"/>
      <c r="TXJ126" s="91"/>
      <c r="TXK126" s="261"/>
      <c r="TXL126" s="261"/>
      <c r="TXM126" s="261"/>
      <c r="TXN126" s="273"/>
      <c r="TXO126" s="273"/>
      <c r="TXP126"/>
      <c r="TXQ126" s="110"/>
      <c r="TXR126" s="91"/>
      <c r="TXS126" s="261"/>
      <c r="TXT126" s="261"/>
      <c r="TXU126" s="261"/>
      <c r="TXV126" s="273"/>
      <c r="TXW126" s="273"/>
      <c r="TXX126"/>
      <c r="TXY126" s="110"/>
      <c r="TXZ126" s="91"/>
      <c r="TYA126" s="261"/>
      <c r="TYB126" s="261"/>
      <c r="TYC126" s="261"/>
      <c r="TYD126" s="273"/>
      <c r="TYE126" s="273"/>
      <c r="TYF126"/>
      <c r="TYG126" s="110"/>
      <c r="TYH126" s="91"/>
      <c r="TYI126" s="261"/>
      <c r="TYJ126" s="261"/>
      <c r="TYK126" s="261"/>
      <c r="TYL126" s="273"/>
      <c r="TYM126" s="273"/>
      <c r="TYN126"/>
      <c r="TYO126" s="110"/>
      <c r="TYP126" s="91"/>
      <c r="TYQ126" s="261"/>
      <c r="TYR126" s="261"/>
      <c r="TYS126" s="261"/>
      <c r="TYT126" s="273"/>
      <c r="TYU126" s="273"/>
      <c r="TYV126"/>
      <c r="TYW126" s="110"/>
      <c r="TYX126" s="91"/>
      <c r="TYY126" s="261"/>
      <c r="TYZ126" s="261"/>
      <c r="TZA126" s="261"/>
      <c r="TZB126" s="273"/>
      <c r="TZC126" s="273"/>
      <c r="TZD126"/>
      <c r="TZE126" s="110"/>
      <c r="TZF126" s="91"/>
      <c r="TZG126" s="261"/>
      <c r="TZH126" s="261"/>
      <c r="TZI126" s="261"/>
      <c r="TZJ126" s="273"/>
      <c r="TZK126" s="273"/>
      <c r="TZL126"/>
      <c r="TZM126" s="110"/>
      <c r="TZN126" s="91"/>
      <c r="TZO126" s="261"/>
      <c r="TZP126" s="261"/>
      <c r="TZQ126" s="261"/>
      <c r="TZR126" s="273"/>
      <c r="TZS126" s="273"/>
      <c r="TZT126"/>
      <c r="TZU126" s="110"/>
      <c r="TZV126" s="91"/>
      <c r="TZW126" s="261"/>
      <c r="TZX126" s="261"/>
      <c r="TZY126" s="261"/>
      <c r="TZZ126" s="273"/>
      <c r="UAA126" s="273"/>
      <c r="UAB126"/>
      <c r="UAC126" s="110"/>
      <c r="UAD126" s="91"/>
      <c r="UAE126" s="261"/>
      <c r="UAF126" s="261"/>
      <c r="UAG126" s="261"/>
      <c r="UAH126" s="273"/>
      <c r="UAI126" s="273"/>
      <c r="UAJ126"/>
      <c r="UAK126" s="110"/>
      <c r="UAL126" s="91"/>
      <c r="UAM126" s="261"/>
      <c r="UAN126" s="261"/>
      <c r="UAO126" s="261"/>
      <c r="UAP126" s="273"/>
      <c r="UAQ126" s="273"/>
      <c r="UAR126"/>
      <c r="UAS126" s="110"/>
      <c r="UAT126" s="91"/>
      <c r="UAU126" s="261"/>
      <c r="UAV126" s="261"/>
      <c r="UAW126" s="261"/>
      <c r="UAX126" s="273"/>
      <c r="UAY126" s="273"/>
      <c r="UAZ126"/>
      <c r="UBA126" s="110"/>
      <c r="UBB126" s="91"/>
      <c r="UBC126" s="261"/>
      <c r="UBD126" s="261"/>
      <c r="UBE126" s="261"/>
      <c r="UBF126" s="273"/>
      <c r="UBG126" s="273"/>
      <c r="UBH126"/>
      <c r="UBI126" s="110"/>
      <c r="UBJ126" s="91"/>
      <c r="UBK126" s="261"/>
      <c r="UBL126" s="261"/>
      <c r="UBM126" s="261"/>
      <c r="UBN126" s="273"/>
      <c r="UBO126" s="273"/>
      <c r="UBP126"/>
      <c r="UBQ126" s="110"/>
      <c r="UBR126" s="91"/>
      <c r="UBS126" s="261"/>
      <c r="UBT126" s="261"/>
      <c r="UBU126" s="261"/>
      <c r="UBV126" s="273"/>
      <c r="UBW126" s="273"/>
      <c r="UBX126"/>
      <c r="UBY126" s="110"/>
      <c r="UBZ126" s="91"/>
      <c r="UCA126" s="261"/>
      <c r="UCB126" s="261"/>
      <c r="UCC126" s="261"/>
      <c r="UCD126" s="273"/>
      <c r="UCE126" s="273"/>
      <c r="UCF126"/>
      <c r="UCG126" s="110"/>
      <c r="UCH126" s="91"/>
      <c r="UCI126" s="261"/>
      <c r="UCJ126" s="261"/>
      <c r="UCK126" s="261"/>
      <c r="UCL126" s="273"/>
      <c r="UCM126" s="273"/>
      <c r="UCN126"/>
      <c r="UCO126" s="110"/>
      <c r="UCP126" s="91"/>
      <c r="UCQ126" s="261"/>
      <c r="UCR126" s="261"/>
      <c r="UCS126" s="261"/>
      <c r="UCT126" s="273"/>
      <c r="UCU126" s="273"/>
      <c r="UCV126"/>
      <c r="UCW126" s="110"/>
      <c r="UCX126" s="91"/>
      <c r="UCY126" s="261"/>
      <c r="UCZ126" s="261"/>
      <c r="UDA126" s="261"/>
      <c r="UDB126" s="273"/>
      <c r="UDC126" s="273"/>
      <c r="UDD126"/>
      <c r="UDE126" s="110"/>
      <c r="UDF126" s="91"/>
      <c r="UDG126" s="261"/>
      <c r="UDH126" s="261"/>
      <c r="UDI126" s="261"/>
      <c r="UDJ126" s="273"/>
      <c r="UDK126" s="273"/>
      <c r="UDL126"/>
      <c r="UDM126" s="110"/>
      <c r="UDN126" s="91"/>
      <c r="UDO126" s="261"/>
      <c r="UDP126" s="261"/>
      <c r="UDQ126" s="261"/>
      <c r="UDR126" s="273"/>
      <c r="UDS126" s="273"/>
      <c r="UDT126"/>
      <c r="UDU126" s="110"/>
      <c r="UDV126" s="91"/>
      <c r="UDW126" s="261"/>
      <c r="UDX126" s="261"/>
      <c r="UDY126" s="261"/>
      <c r="UDZ126" s="273"/>
      <c r="UEA126" s="273"/>
      <c r="UEB126"/>
      <c r="UEC126" s="110"/>
      <c r="UED126" s="91"/>
      <c r="UEE126" s="261"/>
      <c r="UEF126" s="261"/>
      <c r="UEG126" s="261"/>
      <c r="UEH126" s="273"/>
      <c r="UEI126" s="273"/>
      <c r="UEJ126"/>
      <c r="UEK126" s="110"/>
      <c r="UEL126" s="91"/>
      <c r="UEM126" s="261"/>
      <c r="UEN126" s="261"/>
      <c r="UEO126" s="261"/>
      <c r="UEP126" s="273"/>
      <c r="UEQ126" s="273"/>
      <c r="UER126"/>
      <c r="UES126" s="110"/>
      <c r="UET126" s="91"/>
      <c r="UEU126" s="261"/>
      <c r="UEV126" s="261"/>
      <c r="UEW126" s="261"/>
      <c r="UEX126" s="273"/>
      <c r="UEY126" s="273"/>
      <c r="UEZ126"/>
      <c r="UFA126" s="110"/>
      <c r="UFB126" s="91"/>
      <c r="UFC126" s="261"/>
      <c r="UFD126" s="261"/>
      <c r="UFE126" s="261"/>
      <c r="UFF126" s="273"/>
      <c r="UFG126" s="273"/>
      <c r="UFH126"/>
      <c r="UFI126" s="110"/>
      <c r="UFJ126" s="91"/>
      <c r="UFK126" s="261"/>
      <c r="UFL126" s="261"/>
      <c r="UFM126" s="261"/>
      <c r="UFN126" s="273"/>
      <c r="UFO126" s="273"/>
      <c r="UFP126"/>
      <c r="UFQ126" s="110"/>
      <c r="UFR126" s="91"/>
      <c r="UFS126" s="261"/>
      <c r="UFT126" s="261"/>
      <c r="UFU126" s="261"/>
      <c r="UFV126" s="273"/>
      <c r="UFW126" s="273"/>
      <c r="UFX126"/>
      <c r="UFY126" s="110"/>
      <c r="UFZ126" s="91"/>
      <c r="UGA126" s="261"/>
      <c r="UGB126" s="261"/>
      <c r="UGC126" s="261"/>
      <c r="UGD126" s="273"/>
      <c r="UGE126" s="273"/>
      <c r="UGF126"/>
      <c r="UGG126" s="110"/>
      <c r="UGH126" s="91"/>
      <c r="UGI126" s="261"/>
      <c r="UGJ126" s="261"/>
      <c r="UGK126" s="261"/>
      <c r="UGL126" s="273"/>
      <c r="UGM126" s="273"/>
      <c r="UGN126"/>
      <c r="UGO126" s="110"/>
      <c r="UGP126" s="91"/>
      <c r="UGQ126" s="261"/>
      <c r="UGR126" s="261"/>
      <c r="UGS126" s="261"/>
      <c r="UGT126" s="273"/>
      <c r="UGU126" s="273"/>
      <c r="UGV126"/>
      <c r="UGW126" s="110"/>
      <c r="UGX126" s="91"/>
      <c r="UGY126" s="261"/>
      <c r="UGZ126" s="261"/>
      <c r="UHA126" s="261"/>
      <c r="UHB126" s="273"/>
      <c r="UHC126" s="273"/>
      <c r="UHD126"/>
      <c r="UHE126" s="110"/>
      <c r="UHF126" s="91"/>
      <c r="UHG126" s="261"/>
      <c r="UHH126" s="261"/>
      <c r="UHI126" s="261"/>
      <c r="UHJ126" s="273"/>
      <c r="UHK126" s="273"/>
      <c r="UHL126"/>
      <c r="UHM126" s="110"/>
      <c r="UHN126" s="91"/>
      <c r="UHO126" s="261"/>
      <c r="UHP126" s="261"/>
      <c r="UHQ126" s="261"/>
      <c r="UHR126" s="273"/>
      <c r="UHS126" s="273"/>
      <c r="UHT126"/>
      <c r="UHU126" s="110"/>
      <c r="UHV126" s="91"/>
      <c r="UHW126" s="261"/>
      <c r="UHX126" s="261"/>
      <c r="UHY126" s="261"/>
      <c r="UHZ126" s="273"/>
      <c r="UIA126" s="273"/>
      <c r="UIB126"/>
      <c r="UIC126" s="110"/>
      <c r="UID126" s="91"/>
      <c r="UIE126" s="261"/>
      <c r="UIF126" s="261"/>
      <c r="UIG126" s="261"/>
      <c r="UIH126" s="273"/>
      <c r="UII126" s="273"/>
      <c r="UIJ126"/>
      <c r="UIK126" s="110"/>
      <c r="UIL126" s="91"/>
      <c r="UIM126" s="261"/>
      <c r="UIN126" s="261"/>
      <c r="UIO126" s="261"/>
      <c r="UIP126" s="273"/>
      <c r="UIQ126" s="273"/>
      <c r="UIR126"/>
      <c r="UIS126" s="110"/>
      <c r="UIT126" s="91"/>
      <c r="UIU126" s="261"/>
      <c r="UIV126" s="261"/>
      <c r="UIW126" s="261"/>
      <c r="UIX126" s="273"/>
      <c r="UIY126" s="273"/>
      <c r="UIZ126"/>
      <c r="UJA126" s="110"/>
      <c r="UJB126" s="91"/>
      <c r="UJC126" s="261"/>
      <c r="UJD126" s="261"/>
      <c r="UJE126" s="261"/>
      <c r="UJF126" s="273"/>
      <c r="UJG126" s="273"/>
      <c r="UJH126"/>
      <c r="UJI126" s="110"/>
      <c r="UJJ126" s="91"/>
      <c r="UJK126" s="261"/>
      <c r="UJL126" s="261"/>
      <c r="UJM126" s="261"/>
      <c r="UJN126" s="273"/>
      <c r="UJO126" s="273"/>
      <c r="UJP126"/>
      <c r="UJQ126" s="110"/>
      <c r="UJR126" s="91"/>
      <c r="UJS126" s="261"/>
      <c r="UJT126" s="261"/>
      <c r="UJU126" s="261"/>
      <c r="UJV126" s="273"/>
      <c r="UJW126" s="273"/>
      <c r="UJX126"/>
      <c r="UJY126" s="110"/>
      <c r="UJZ126" s="91"/>
      <c r="UKA126" s="261"/>
      <c r="UKB126" s="261"/>
      <c r="UKC126" s="261"/>
      <c r="UKD126" s="273"/>
      <c r="UKE126" s="273"/>
      <c r="UKF126"/>
      <c r="UKG126" s="110"/>
      <c r="UKH126" s="91"/>
      <c r="UKI126" s="261"/>
      <c r="UKJ126" s="261"/>
      <c r="UKK126" s="261"/>
      <c r="UKL126" s="273"/>
      <c r="UKM126" s="273"/>
      <c r="UKN126"/>
      <c r="UKO126" s="110"/>
      <c r="UKP126" s="91"/>
      <c r="UKQ126" s="261"/>
      <c r="UKR126" s="261"/>
      <c r="UKS126" s="261"/>
      <c r="UKT126" s="273"/>
      <c r="UKU126" s="273"/>
      <c r="UKV126"/>
      <c r="UKW126" s="110"/>
      <c r="UKX126" s="91"/>
      <c r="UKY126" s="261"/>
      <c r="UKZ126" s="261"/>
      <c r="ULA126" s="261"/>
      <c r="ULB126" s="273"/>
      <c r="ULC126" s="273"/>
      <c r="ULD126"/>
      <c r="ULE126" s="110"/>
      <c r="ULF126" s="91"/>
      <c r="ULG126" s="261"/>
      <c r="ULH126" s="261"/>
      <c r="ULI126" s="261"/>
      <c r="ULJ126" s="273"/>
      <c r="ULK126" s="273"/>
      <c r="ULL126"/>
      <c r="ULM126" s="110"/>
      <c r="ULN126" s="91"/>
      <c r="ULO126" s="261"/>
      <c r="ULP126" s="261"/>
      <c r="ULQ126" s="261"/>
      <c r="ULR126" s="273"/>
      <c r="ULS126" s="273"/>
      <c r="ULT126"/>
      <c r="ULU126" s="110"/>
      <c r="ULV126" s="91"/>
      <c r="ULW126" s="261"/>
      <c r="ULX126" s="261"/>
      <c r="ULY126" s="261"/>
      <c r="ULZ126" s="273"/>
      <c r="UMA126" s="273"/>
      <c r="UMB126"/>
      <c r="UMC126" s="110"/>
      <c r="UMD126" s="91"/>
      <c r="UME126" s="261"/>
      <c r="UMF126" s="261"/>
      <c r="UMG126" s="261"/>
      <c r="UMH126" s="273"/>
      <c r="UMI126" s="273"/>
      <c r="UMJ126"/>
      <c r="UMK126" s="110"/>
      <c r="UML126" s="91"/>
      <c r="UMM126" s="261"/>
      <c r="UMN126" s="261"/>
      <c r="UMO126" s="261"/>
      <c r="UMP126" s="273"/>
      <c r="UMQ126" s="273"/>
      <c r="UMR126"/>
      <c r="UMS126" s="110"/>
      <c r="UMT126" s="91"/>
      <c r="UMU126" s="261"/>
      <c r="UMV126" s="261"/>
      <c r="UMW126" s="261"/>
      <c r="UMX126" s="273"/>
      <c r="UMY126" s="273"/>
      <c r="UMZ126"/>
      <c r="UNA126" s="110"/>
      <c r="UNB126" s="91"/>
      <c r="UNC126" s="261"/>
      <c r="UND126" s="261"/>
      <c r="UNE126" s="261"/>
      <c r="UNF126" s="273"/>
      <c r="UNG126" s="273"/>
      <c r="UNH126"/>
      <c r="UNI126" s="110"/>
      <c r="UNJ126" s="91"/>
      <c r="UNK126" s="261"/>
      <c r="UNL126" s="261"/>
      <c r="UNM126" s="261"/>
      <c r="UNN126" s="273"/>
      <c r="UNO126" s="273"/>
      <c r="UNP126"/>
      <c r="UNQ126" s="110"/>
      <c r="UNR126" s="91"/>
      <c r="UNS126" s="261"/>
      <c r="UNT126" s="261"/>
      <c r="UNU126" s="261"/>
      <c r="UNV126" s="273"/>
      <c r="UNW126" s="273"/>
      <c r="UNX126"/>
      <c r="UNY126" s="110"/>
      <c r="UNZ126" s="91"/>
      <c r="UOA126" s="261"/>
      <c r="UOB126" s="261"/>
      <c r="UOC126" s="261"/>
      <c r="UOD126" s="273"/>
      <c r="UOE126" s="273"/>
      <c r="UOF126"/>
      <c r="UOG126" s="110"/>
      <c r="UOH126" s="91"/>
      <c r="UOI126" s="261"/>
      <c r="UOJ126" s="261"/>
      <c r="UOK126" s="261"/>
      <c r="UOL126" s="273"/>
      <c r="UOM126" s="273"/>
      <c r="UON126"/>
      <c r="UOO126" s="110"/>
      <c r="UOP126" s="91"/>
      <c r="UOQ126" s="261"/>
      <c r="UOR126" s="261"/>
      <c r="UOS126" s="261"/>
      <c r="UOT126" s="273"/>
      <c r="UOU126" s="273"/>
      <c r="UOV126"/>
      <c r="UOW126" s="110"/>
      <c r="UOX126" s="91"/>
      <c r="UOY126" s="261"/>
      <c r="UOZ126" s="261"/>
      <c r="UPA126" s="261"/>
      <c r="UPB126" s="273"/>
      <c r="UPC126" s="273"/>
      <c r="UPD126"/>
      <c r="UPE126" s="110"/>
      <c r="UPF126" s="91"/>
      <c r="UPG126" s="261"/>
      <c r="UPH126" s="261"/>
      <c r="UPI126" s="261"/>
      <c r="UPJ126" s="273"/>
      <c r="UPK126" s="273"/>
      <c r="UPL126"/>
      <c r="UPM126" s="110"/>
      <c r="UPN126" s="91"/>
      <c r="UPO126" s="261"/>
      <c r="UPP126" s="261"/>
      <c r="UPQ126" s="261"/>
      <c r="UPR126" s="273"/>
      <c r="UPS126" s="273"/>
      <c r="UPT126"/>
      <c r="UPU126" s="110"/>
      <c r="UPV126" s="91"/>
      <c r="UPW126" s="261"/>
      <c r="UPX126" s="261"/>
      <c r="UPY126" s="261"/>
      <c r="UPZ126" s="273"/>
      <c r="UQA126" s="273"/>
      <c r="UQB126"/>
      <c r="UQC126" s="110"/>
      <c r="UQD126" s="91"/>
      <c r="UQE126" s="261"/>
      <c r="UQF126" s="261"/>
      <c r="UQG126" s="261"/>
      <c r="UQH126" s="273"/>
      <c r="UQI126" s="273"/>
      <c r="UQJ126"/>
      <c r="UQK126" s="110"/>
      <c r="UQL126" s="91"/>
      <c r="UQM126" s="261"/>
      <c r="UQN126" s="261"/>
      <c r="UQO126" s="261"/>
      <c r="UQP126" s="273"/>
      <c r="UQQ126" s="273"/>
      <c r="UQR126"/>
      <c r="UQS126" s="110"/>
      <c r="UQT126" s="91"/>
      <c r="UQU126" s="261"/>
      <c r="UQV126" s="261"/>
      <c r="UQW126" s="261"/>
      <c r="UQX126" s="273"/>
      <c r="UQY126" s="273"/>
      <c r="UQZ126"/>
      <c r="URA126" s="110"/>
      <c r="URB126" s="91"/>
      <c r="URC126" s="261"/>
      <c r="URD126" s="261"/>
      <c r="URE126" s="261"/>
      <c r="URF126" s="273"/>
      <c r="URG126" s="273"/>
      <c r="URH126"/>
      <c r="URI126" s="110"/>
      <c r="URJ126" s="91"/>
      <c r="URK126" s="261"/>
      <c r="URL126" s="261"/>
      <c r="URM126" s="261"/>
      <c r="URN126" s="273"/>
      <c r="URO126" s="273"/>
      <c r="URP126"/>
      <c r="URQ126" s="110"/>
      <c r="URR126" s="91"/>
      <c r="URS126" s="261"/>
      <c r="URT126" s="261"/>
      <c r="URU126" s="261"/>
      <c r="URV126" s="273"/>
      <c r="URW126" s="273"/>
      <c r="URX126"/>
      <c r="URY126" s="110"/>
      <c r="URZ126" s="91"/>
      <c r="USA126" s="261"/>
      <c r="USB126" s="261"/>
      <c r="USC126" s="261"/>
      <c r="USD126" s="273"/>
      <c r="USE126" s="273"/>
      <c r="USF126"/>
      <c r="USG126" s="110"/>
      <c r="USH126" s="91"/>
      <c r="USI126" s="261"/>
      <c r="USJ126" s="261"/>
      <c r="USK126" s="261"/>
      <c r="USL126" s="273"/>
      <c r="USM126" s="273"/>
      <c r="USN126"/>
      <c r="USO126" s="110"/>
      <c r="USP126" s="91"/>
      <c r="USQ126" s="261"/>
      <c r="USR126" s="261"/>
      <c r="USS126" s="261"/>
      <c r="UST126" s="273"/>
      <c r="USU126" s="273"/>
      <c r="USV126"/>
      <c r="USW126" s="110"/>
      <c r="USX126" s="91"/>
      <c r="USY126" s="261"/>
      <c r="USZ126" s="261"/>
      <c r="UTA126" s="261"/>
      <c r="UTB126" s="273"/>
      <c r="UTC126" s="273"/>
      <c r="UTD126"/>
      <c r="UTE126" s="110"/>
      <c r="UTF126" s="91"/>
      <c r="UTG126" s="261"/>
      <c r="UTH126" s="261"/>
      <c r="UTI126" s="261"/>
      <c r="UTJ126" s="273"/>
      <c r="UTK126" s="273"/>
      <c r="UTL126"/>
      <c r="UTM126" s="110"/>
      <c r="UTN126" s="91"/>
      <c r="UTO126" s="261"/>
      <c r="UTP126" s="261"/>
      <c r="UTQ126" s="261"/>
      <c r="UTR126" s="273"/>
      <c r="UTS126" s="273"/>
      <c r="UTT126"/>
      <c r="UTU126" s="110"/>
      <c r="UTV126" s="91"/>
      <c r="UTW126" s="261"/>
      <c r="UTX126" s="261"/>
      <c r="UTY126" s="261"/>
      <c r="UTZ126" s="273"/>
      <c r="UUA126" s="273"/>
      <c r="UUB126"/>
      <c r="UUC126" s="110"/>
      <c r="UUD126" s="91"/>
      <c r="UUE126" s="261"/>
      <c r="UUF126" s="261"/>
      <c r="UUG126" s="261"/>
      <c r="UUH126" s="273"/>
      <c r="UUI126" s="273"/>
      <c r="UUJ126"/>
      <c r="UUK126" s="110"/>
      <c r="UUL126" s="91"/>
      <c r="UUM126" s="261"/>
      <c r="UUN126" s="261"/>
      <c r="UUO126" s="261"/>
      <c r="UUP126" s="273"/>
      <c r="UUQ126" s="273"/>
      <c r="UUR126"/>
      <c r="UUS126" s="110"/>
      <c r="UUT126" s="91"/>
      <c r="UUU126" s="261"/>
      <c r="UUV126" s="261"/>
      <c r="UUW126" s="261"/>
      <c r="UUX126" s="273"/>
      <c r="UUY126" s="273"/>
      <c r="UUZ126"/>
      <c r="UVA126" s="110"/>
      <c r="UVB126" s="91"/>
      <c r="UVC126" s="261"/>
      <c r="UVD126" s="261"/>
      <c r="UVE126" s="261"/>
      <c r="UVF126" s="273"/>
      <c r="UVG126" s="273"/>
      <c r="UVH126"/>
      <c r="UVI126" s="110"/>
      <c r="UVJ126" s="91"/>
      <c r="UVK126" s="261"/>
      <c r="UVL126" s="261"/>
      <c r="UVM126" s="261"/>
      <c r="UVN126" s="273"/>
      <c r="UVO126" s="273"/>
      <c r="UVP126"/>
      <c r="UVQ126" s="110"/>
      <c r="UVR126" s="91"/>
      <c r="UVS126" s="261"/>
      <c r="UVT126" s="261"/>
      <c r="UVU126" s="261"/>
      <c r="UVV126" s="273"/>
      <c r="UVW126" s="273"/>
      <c r="UVX126"/>
      <c r="UVY126" s="110"/>
      <c r="UVZ126" s="91"/>
      <c r="UWA126" s="261"/>
      <c r="UWB126" s="261"/>
      <c r="UWC126" s="261"/>
      <c r="UWD126" s="273"/>
      <c r="UWE126" s="273"/>
      <c r="UWF126"/>
      <c r="UWG126" s="110"/>
      <c r="UWH126" s="91"/>
      <c r="UWI126" s="261"/>
      <c r="UWJ126" s="261"/>
      <c r="UWK126" s="261"/>
      <c r="UWL126" s="273"/>
      <c r="UWM126" s="273"/>
      <c r="UWN126"/>
      <c r="UWO126" s="110"/>
      <c r="UWP126" s="91"/>
      <c r="UWQ126" s="261"/>
      <c r="UWR126" s="261"/>
      <c r="UWS126" s="261"/>
      <c r="UWT126" s="273"/>
      <c r="UWU126" s="273"/>
      <c r="UWV126"/>
      <c r="UWW126" s="110"/>
      <c r="UWX126" s="91"/>
      <c r="UWY126" s="261"/>
      <c r="UWZ126" s="261"/>
      <c r="UXA126" s="261"/>
      <c r="UXB126" s="273"/>
      <c r="UXC126" s="273"/>
      <c r="UXD126"/>
      <c r="UXE126" s="110"/>
      <c r="UXF126" s="91"/>
      <c r="UXG126" s="261"/>
      <c r="UXH126" s="261"/>
      <c r="UXI126" s="261"/>
      <c r="UXJ126" s="273"/>
      <c r="UXK126" s="273"/>
      <c r="UXL126"/>
      <c r="UXM126" s="110"/>
      <c r="UXN126" s="91"/>
      <c r="UXO126" s="261"/>
      <c r="UXP126" s="261"/>
      <c r="UXQ126" s="261"/>
      <c r="UXR126" s="273"/>
      <c r="UXS126" s="273"/>
      <c r="UXT126"/>
      <c r="UXU126" s="110"/>
      <c r="UXV126" s="91"/>
      <c r="UXW126" s="261"/>
      <c r="UXX126" s="261"/>
      <c r="UXY126" s="261"/>
      <c r="UXZ126" s="273"/>
      <c r="UYA126" s="273"/>
      <c r="UYB126"/>
      <c r="UYC126" s="110"/>
      <c r="UYD126" s="91"/>
      <c r="UYE126" s="261"/>
      <c r="UYF126" s="261"/>
      <c r="UYG126" s="261"/>
      <c r="UYH126" s="273"/>
      <c r="UYI126" s="273"/>
      <c r="UYJ126"/>
      <c r="UYK126" s="110"/>
      <c r="UYL126" s="91"/>
      <c r="UYM126" s="261"/>
      <c r="UYN126" s="261"/>
      <c r="UYO126" s="261"/>
      <c r="UYP126" s="273"/>
      <c r="UYQ126" s="273"/>
      <c r="UYR126"/>
      <c r="UYS126" s="110"/>
      <c r="UYT126" s="91"/>
      <c r="UYU126" s="261"/>
      <c r="UYV126" s="261"/>
      <c r="UYW126" s="261"/>
      <c r="UYX126" s="273"/>
      <c r="UYY126" s="273"/>
      <c r="UYZ126"/>
      <c r="UZA126" s="110"/>
      <c r="UZB126" s="91"/>
      <c r="UZC126" s="261"/>
      <c r="UZD126" s="261"/>
      <c r="UZE126" s="261"/>
      <c r="UZF126" s="273"/>
      <c r="UZG126" s="273"/>
      <c r="UZH126"/>
      <c r="UZI126" s="110"/>
      <c r="UZJ126" s="91"/>
      <c r="UZK126" s="261"/>
      <c r="UZL126" s="261"/>
      <c r="UZM126" s="261"/>
      <c r="UZN126" s="273"/>
      <c r="UZO126" s="273"/>
      <c r="UZP126"/>
      <c r="UZQ126" s="110"/>
      <c r="UZR126" s="91"/>
      <c r="UZS126" s="261"/>
      <c r="UZT126" s="261"/>
      <c r="UZU126" s="261"/>
      <c r="UZV126" s="273"/>
      <c r="UZW126" s="273"/>
      <c r="UZX126"/>
      <c r="UZY126" s="110"/>
      <c r="UZZ126" s="91"/>
      <c r="VAA126" s="261"/>
      <c r="VAB126" s="261"/>
      <c r="VAC126" s="261"/>
      <c r="VAD126" s="273"/>
      <c r="VAE126" s="273"/>
      <c r="VAF126"/>
      <c r="VAG126" s="110"/>
      <c r="VAH126" s="91"/>
      <c r="VAI126" s="261"/>
      <c r="VAJ126" s="261"/>
      <c r="VAK126" s="261"/>
      <c r="VAL126" s="273"/>
      <c r="VAM126" s="273"/>
      <c r="VAN126"/>
      <c r="VAO126" s="110"/>
      <c r="VAP126" s="91"/>
      <c r="VAQ126" s="261"/>
      <c r="VAR126" s="261"/>
      <c r="VAS126" s="261"/>
      <c r="VAT126" s="273"/>
      <c r="VAU126" s="273"/>
      <c r="VAV126"/>
      <c r="VAW126" s="110"/>
      <c r="VAX126" s="91"/>
      <c r="VAY126" s="261"/>
      <c r="VAZ126" s="261"/>
      <c r="VBA126" s="261"/>
      <c r="VBB126" s="273"/>
      <c r="VBC126" s="273"/>
      <c r="VBD126"/>
      <c r="VBE126" s="110"/>
      <c r="VBF126" s="91"/>
      <c r="VBG126" s="261"/>
      <c r="VBH126" s="261"/>
      <c r="VBI126" s="261"/>
      <c r="VBJ126" s="273"/>
      <c r="VBK126" s="273"/>
      <c r="VBL126"/>
      <c r="VBM126" s="110"/>
      <c r="VBN126" s="91"/>
      <c r="VBO126" s="261"/>
      <c r="VBP126" s="261"/>
      <c r="VBQ126" s="261"/>
      <c r="VBR126" s="273"/>
      <c r="VBS126" s="273"/>
      <c r="VBT126"/>
      <c r="VBU126" s="110"/>
      <c r="VBV126" s="91"/>
      <c r="VBW126" s="261"/>
      <c r="VBX126" s="261"/>
      <c r="VBY126" s="261"/>
      <c r="VBZ126" s="273"/>
      <c r="VCA126" s="273"/>
      <c r="VCB126"/>
      <c r="VCC126" s="110"/>
      <c r="VCD126" s="91"/>
      <c r="VCE126" s="261"/>
      <c r="VCF126" s="261"/>
      <c r="VCG126" s="261"/>
      <c r="VCH126" s="273"/>
      <c r="VCI126" s="273"/>
      <c r="VCJ126"/>
      <c r="VCK126" s="110"/>
      <c r="VCL126" s="91"/>
      <c r="VCM126" s="261"/>
      <c r="VCN126" s="261"/>
      <c r="VCO126" s="261"/>
      <c r="VCP126" s="273"/>
      <c r="VCQ126" s="273"/>
      <c r="VCR126"/>
      <c r="VCS126" s="110"/>
      <c r="VCT126" s="91"/>
      <c r="VCU126" s="261"/>
      <c r="VCV126" s="261"/>
      <c r="VCW126" s="261"/>
      <c r="VCX126" s="273"/>
      <c r="VCY126" s="273"/>
      <c r="VCZ126"/>
      <c r="VDA126" s="110"/>
      <c r="VDB126" s="91"/>
      <c r="VDC126" s="261"/>
      <c r="VDD126" s="261"/>
      <c r="VDE126" s="261"/>
      <c r="VDF126" s="273"/>
      <c r="VDG126" s="273"/>
      <c r="VDH126"/>
      <c r="VDI126" s="110"/>
      <c r="VDJ126" s="91"/>
      <c r="VDK126" s="261"/>
      <c r="VDL126" s="261"/>
      <c r="VDM126" s="261"/>
      <c r="VDN126" s="273"/>
      <c r="VDO126" s="273"/>
      <c r="VDP126"/>
      <c r="VDQ126" s="110"/>
      <c r="VDR126" s="91"/>
      <c r="VDS126" s="261"/>
      <c r="VDT126" s="261"/>
      <c r="VDU126" s="261"/>
      <c r="VDV126" s="273"/>
      <c r="VDW126" s="273"/>
      <c r="VDX126"/>
      <c r="VDY126" s="110"/>
      <c r="VDZ126" s="91"/>
      <c r="VEA126" s="261"/>
      <c r="VEB126" s="261"/>
      <c r="VEC126" s="261"/>
      <c r="VED126" s="273"/>
      <c r="VEE126" s="273"/>
      <c r="VEF126"/>
      <c r="VEG126" s="110"/>
      <c r="VEH126" s="91"/>
      <c r="VEI126" s="261"/>
      <c r="VEJ126" s="261"/>
      <c r="VEK126" s="261"/>
      <c r="VEL126" s="273"/>
      <c r="VEM126" s="273"/>
      <c r="VEN126"/>
      <c r="VEO126" s="110"/>
      <c r="VEP126" s="91"/>
      <c r="VEQ126" s="261"/>
      <c r="VER126" s="261"/>
      <c r="VES126" s="261"/>
      <c r="VET126" s="273"/>
      <c r="VEU126" s="273"/>
      <c r="VEV126"/>
      <c r="VEW126" s="110"/>
      <c r="VEX126" s="91"/>
      <c r="VEY126" s="261"/>
      <c r="VEZ126" s="261"/>
      <c r="VFA126" s="261"/>
      <c r="VFB126" s="273"/>
      <c r="VFC126" s="273"/>
      <c r="VFD126"/>
      <c r="VFE126" s="110"/>
      <c r="VFF126" s="91"/>
      <c r="VFG126" s="261"/>
      <c r="VFH126" s="261"/>
      <c r="VFI126" s="261"/>
      <c r="VFJ126" s="273"/>
      <c r="VFK126" s="273"/>
      <c r="VFL126"/>
      <c r="VFM126" s="110"/>
      <c r="VFN126" s="91"/>
      <c r="VFO126" s="261"/>
      <c r="VFP126" s="261"/>
      <c r="VFQ126" s="261"/>
      <c r="VFR126" s="273"/>
      <c r="VFS126" s="273"/>
      <c r="VFT126"/>
      <c r="VFU126" s="110"/>
      <c r="VFV126" s="91"/>
      <c r="VFW126" s="261"/>
      <c r="VFX126" s="261"/>
      <c r="VFY126" s="261"/>
      <c r="VFZ126" s="273"/>
      <c r="VGA126" s="273"/>
      <c r="VGB126"/>
      <c r="VGC126" s="110"/>
      <c r="VGD126" s="91"/>
      <c r="VGE126" s="261"/>
      <c r="VGF126" s="261"/>
      <c r="VGG126" s="261"/>
      <c r="VGH126" s="273"/>
      <c r="VGI126" s="273"/>
      <c r="VGJ126"/>
      <c r="VGK126" s="110"/>
      <c r="VGL126" s="91"/>
      <c r="VGM126" s="261"/>
      <c r="VGN126" s="261"/>
      <c r="VGO126" s="261"/>
      <c r="VGP126" s="273"/>
      <c r="VGQ126" s="273"/>
      <c r="VGR126"/>
      <c r="VGS126" s="110"/>
      <c r="VGT126" s="91"/>
      <c r="VGU126" s="261"/>
      <c r="VGV126" s="261"/>
      <c r="VGW126" s="261"/>
      <c r="VGX126" s="273"/>
      <c r="VGY126" s="273"/>
      <c r="VGZ126"/>
      <c r="VHA126" s="110"/>
      <c r="VHB126" s="91"/>
      <c r="VHC126" s="261"/>
      <c r="VHD126" s="261"/>
      <c r="VHE126" s="261"/>
      <c r="VHF126" s="273"/>
      <c r="VHG126" s="273"/>
      <c r="VHH126"/>
      <c r="VHI126" s="110"/>
      <c r="VHJ126" s="91"/>
      <c r="VHK126" s="261"/>
      <c r="VHL126" s="261"/>
      <c r="VHM126" s="261"/>
      <c r="VHN126" s="273"/>
      <c r="VHO126" s="273"/>
      <c r="VHP126"/>
      <c r="VHQ126" s="110"/>
      <c r="VHR126" s="91"/>
      <c r="VHS126" s="261"/>
      <c r="VHT126" s="261"/>
      <c r="VHU126" s="261"/>
      <c r="VHV126" s="273"/>
      <c r="VHW126" s="273"/>
      <c r="VHX126"/>
      <c r="VHY126" s="110"/>
      <c r="VHZ126" s="91"/>
      <c r="VIA126" s="261"/>
      <c r="VIB126" s="261"/>
      <c r="VIC126" s="261"/>
      <c r="VID126" s="273"/>
      <c r="VIE126" s="273"/>
      <c r="VIF126"/>
      <c r="VIG126" s="110"/>
      <c r="VIH126" s="91"/>
      <c r="VII126" s="261"/>
      <c r="VIJ126" s="261"/>
      <c r="VIK126" s="261"/>
      <c r="VIL126" s="273"/>
      <c r="VIM126" s="273"/>
      <c r="VIN126"/>
      <c r="VIO126" s="110"/>
      <c r="VIP126" s="91"/>
      <c r="VIQ126" s="261"/>
      <c r="VIR126" s="261"/>
      <c r="VIS126" s="261"/>
      <c r="VIT126" s="273"/>
      <c r="VIU126" s="273"/>
      <c r="VIV126"/>
      <c r="VIW126" s="110"/>
      <c r="VIX126" s="91"/>
      <c r="VIY126" s="261"/>
      <c r="VIZ126" s="261"/>
      <c r="VJA126" s="261"/>
      <c r="VJB126" s="273"/>
      <c r="VJC126" s="273"/>
      <c r="VJD126"/>
      <c r="VJE126" s="110"/>
      <c r="VJF126" s="91"/>
      <c r="VJG126" s="261"/>
      <c r="VJH126" s="261"/>
      <c r="VJI126" s="261"/>
      <c r="VJJ126" s="273"/>
      <c r="VJK126" s="273"/>
      <c r="VJL126"/>
      <c r="VJM126" s="110"/>
      <c r="VJN126" s="91"/>
      <c r="VJO126" s="261"/>
      <c r="VJP126" s="261"/>
      <c r="VJQ126" s="261"/>
      <c r="VJR126" s="273"/>
      <c r="VJS126" s="273"/>
      <c r="VJT126"/>
      <c r="VJU126" s="110"/>
      <c r="VJV126" s="91"/>
      <c r="VJW126" s="261"/>
      <c r="VJX126" s="261"/>
      <c r="VJY126" s="261"/>
      <c r="VJZ126" s="273"/>
      <c r="VKA126" s="273"/>
      <c r="VKB126"/>
      <c r="VKC126" s="110"/>
      <c r="VKD126" s="91"/>
      <c r="VKE126" s="261"/>
      <c r="VKF126" s="261"/>
      <c r="VKG126" s="261"/>
      <c r="VKH126" s="273"/>
      <c r="VKI126" s="273"/>
      <c r="VKJ126"/>
      <c r="VKK126" s="110"/>
      <c r="VKL126" s="91"/>
      <c r="VKM126" s="261"/>
      <c r="VKN126" s="261"/>
      <c r="VKO126" s="261"/>
      <c r="VKP126" s="273"/>
      <c r="VKQ126" s="273"/>
      <c r="VKR126"/>
      <c r="VKS126" s="110"/>
      <c r="VKT126" s="91"/>
      <c r="VKU126" s="261"/>
      <c r="VKV126" s="261"/>
      <c r="VKW126" s="261"/>
      <c r="VKX126" s="273"/>
      <c r="VKY126" s="273"/>
      <c r="VKZ126"/>
      <c r="VLA126" s="110"/>
      <c r="VLB126" s="91"/>
      <c r="VLC126" s="261"/>
      <c r="VLD126" s="261"/>
      <c r="VLE126" s="261"/>
      <c r="VLF126" s="273"/>
      <c r="VLG126" s="273"/>
      <c r="VLH126"/>
      <c r="VLI126" s="110"/>
      <c r="VLJ126" s="91"/>
      <c r="VLK126" s="261"/>
      <c r="VLL126" s="261"/>
      <c r="VLM126" s="261"/>
      <c r="VLN126" s="273"/>
      <c r="VLO126" s="273"/>
      <c r="VLP126"/>
      <c r="VLQ126" s="110"/>
      <c r="VLR126" s="91"/>
      <c r="VLS126" s="261"/>
      <c r="VLT126" s="261"/>
      <c r="VLU126" s="261"/>
      <c r="VLV126" s="273"/>
      <c r="VLW126" s="273"/>
      <c r="VLX126"/>
      <c r="VLY126" s="110"/>
      <c r="VLZ126" s="91"/>
      <c r="VMA126" s="261"/>
      <c r="VMB126" s="261"/>
      <c r="VMC126" s="261"/>
      <c r="VMD126" s="273"/>
      <c r="VME126" s="273"/>
      <c r="VMF126"/>
      <c r="VMG126" s="110"/>
      <c r="VMH126" s="91"/>
      <c r="VMI126" s="261"/>
      <c r="VMJ126" s="261"/>
      <c r="VMK126" s="261"/>
      <c r="VML126" s="273"/>
      <c r="VMM126" s="273"/>
      <c r="VMN126"/>
      <c r="VMO126" s="110"/>
      <c r="VMP126" s="91"/>
      <c r="VMQ126" s="261"/>
      <c r="VMR126" s="261"/>
      <c r="VMS126" s="261"/>
      <c r="VMT126" s="273"/>
      <c r="VMU126" s="273"/>
      <c r="VMV126"/>
      <c r="VMW126" s="110"/>
      <c r="VMX126" s="91"/>
      <c r="VMY126" s="261"/>
      <c r="VMZ126" s="261"/>
      <c r="VNA126" s="261"/>
      <c r="VNB126" s="273"/>
      <c r="VNC126" s="273"/>
      <c r="VND126"/>
      <c r="VNE126" s="110"/>
      <c r="VNF126" s="91"/>
      <c r="VNG126" s="261"/>
      <c r="VNH126" s="261"/>
      <c r="VNI126" s="261"/>
      <c r="VNJ126" s="273"/>
      <c r="VNK126" s="273"/>
      <c r="VNL126"/>
      <c r="VNM126" s="110"/>
      <c r="VNN126" s="91"/>
      <c r="VNO126" s="261"/>
      <c r="VNP126" s="261"/>
      <c r="VNQ126" s="261"/>
      <c r="VNR126" s="273"/>
      <c r="VNS126" s="273"/>
      <c r="VNT126"/>
      <c r="VNU126" s="110"/>
      <c r="VNV126" s="91"/>
      <c r="VNW126" s="261"/>
      <c r="VNX126" s="261"/>
      <c r="VNY126" s="261"/>
      <c r="VNZ126" s="273"/>
      <c r="VOA126" s="273"/>
      <c r="VOB126"/>
      <c r="VOC126" s="110"/>
      <c r="VOD126" s="91"/>
      <c r="VOE126" s="261"/>
      <c r="VOF126" s="261"/>
      <c r="VOG126" s="261"/>
      <c r="VOH126" s="273"/>
      <c r="VOI126" s="273"/>
      <c r="VOJ126"/>
      <c r="VOK126" s="110"/>
      <c r="VOL126" s="91"/>
      <c r="VOM126" s="261"/>
      <c r="VON126" s="261"/>
      <c r="VOO126" s="261"/>
      <c r="VOP126" s="273"/>
      <c r="VOQ126" s="273"/>
      <c r="VOR126"/>
      <c r="VOS126" s="110"/>
      <c r="VOT126" s="91"/>
      <c r="VOU126" s="261"/>
      <c r="VOV126" s="261"/>
      <c r="VOW126" s="261"/>
      <c r="VOX126" s="273"/>
      <c r="VOY126" s="273"/>
      <c r="VOZ126"/>
      <c r="VPA126" s="110"/>
      <c r="VPB126" s="91"/>
      <c r="VPC126" s="261"/>
      <c r="VPD126" s="261"/>
      <c r="VPE126" s="261"/>
      <c r="VPF126" s="273"/>
      <c r="VPG126" s="273"/>
      <c r="VPH126"/>
      <c r="VPI126" s="110"/>
      <c r="VPJ126" s="91"/>
      <c r="VPK126" s="261"/>
      <c r="VPL126" s="261"/>
      <c r="VPM126" s="261"/>
      <c r="VPN126" s="273"/>
      <c r="VPO126" s="273"/>
      <c r="VPP126"/>
      <c r="VPQ126" s="110"/>
      <c r="VPR126" s="91"/>
      <c r="VPS126" s="261"/>
      <c r="VPT126" s="261"/>
      <c r="VPU126" s="261"/>
      <c r="VPV126" s="273"/>
      <c r="VPW126" s="273"/>
      <c r="VPX126"/>
      <c r="VPY126" s="110"/>
      <c r="VPZ126" s="91"/>
      <c r="VQA126" s="261"/>
      <c r="VQB126" s="261"/>
      <c r="VQC126" s="261"/>
      <c r="VQD126" s="273"/>
      <c r="VQE126" s="273"/>
      <c r="VQF126"/>
      <c r="VQG126" s="110"/>
      <c r="VQH126" s="91"/>
      <c r="VQI126" s="261"/>
      <c r="VQJ126" s="261"/>
      <c r="VQK126" s="261"/>
      <c r="VQL126" s="273"/>
      <c r="VQM126" s="273"/>
      <c r="VQN126"/>
      <c r="VQO126" s="110"/>
      <c r="VQP126" s="91"/>
      <c r="VQQ126" s="261"/>
      <c r="VQR126" s="261"/>
      <c r="VQS126" s="261"/>
      <c r="VQT126" s="273"/>
      <c r="VQU126" s="273"/>
      <c r="VQV126"/>
      <c r="VQW126" s="110"/>
      <c r="VQX126" s="91"/>
      <c r="VQY126" s="261"/>
      <c r="VQZ126" s="261"/>
      <c r="VRA126" s="261"/>
      <c r="VRB126" s="273"/>
      <c r="VRC126" s="273"/>
      <c r="VRD126"/>
      <c r="VRE126" s="110"/>
      <c r="VRF126" s="91"/>
      <c r="VRG126" s="261"/>
      <c r="VRH126" s="261"/>
      <c r="VRI126" s="261"/>
      <c r="VRJ126" s="273"/>
      <c r="VRK126" s="273"/>
      <c r="VRL126"/>
      <c r="VRM126" s="110"/>
      <c r="VRN126" s="91"/>
      <c r="VRO126" s="261"/>
      <c r="VRP126" s="261"/>
      <c r="VRQ126" s="261"/>
      <c r="VRR126" s="273"/>
      <c r="VRS126" s="273"/>
      <c r="VRT126"/>
      <c r="VRU126" s="110"/>
      <c r="VRV126" s="91"/>
      <c r="VRW126" s="261"/>
      <c r="VRX126" s="261"/>
      <c r="VRY126" s="261"/>
      <c r="VRZ126" s="273"/>
      <c r="VSA126" s="273"/>
      <c r="VSB126"/>
      <c r="VSC126" s="110"/>
      <c r="VSD126" s="91"/>
      <c r="VSE126" s="261"/>
      <c r="VSF126" s="261"/>
      <c r="VSG126" s="261"/>
      <c r="VSH126" s="273"/>
      <c r="VSI126" s="273"/>
      <c r="VSJ126"/>
      <c r="VSK126" s="110"/>
      <c r="VSL126" s="91"/>
      <c r="VSM126" s="261"/>
      <c r="VSN126" s="261"/>
      <c r="VSO126" s="261"/>
      <c r="VSP126" s="273"/>
      <c r="VSQ126" s="273"/>
      <c r="VSR126"/>
      <c r="VSS126" s="110"/>
      <c r="VST126" s="91"/>
      <c r="VSU126" s="261"/>
      <c r="VSV126" s="261"/>
      <c r="VSW126" s="261"/>
      <c r="VSX126" s="273"/>
      <c r="VSY126" s="273"/>
      <c r="VSZ126"/>
      <c r="VTA126" s="110"/>
      <c r="VTB126" s="91"/>
      <c r="VTC126" s="261"/>
      <c r="VTD126" s="261"/>
      <c r="VTE126" s="261"/>
      <c r="VTF126" s="273"/>
      <c r="VTG126" s="273"/>
      <c r="VTH126"/>
      <c r="VTI126" s="110"/>
      <c r="VTJ126" s="91"/>
      <c r="VTK126" s="261"/>
      <c r="VTL126" s="261"/>
      <c r="VTM126" s="261"/>
      <c r="VTN126" s="273"/>
      <c r="VTO126" s="273"/>
      <c r="VTP126"/>
      <c r="VTQ126" s="110"/>
      <c r="VTR126" s="91"/>
      <c r="VTS126" s="261"/>
      <c r="VTT126" s="261"/>
      <c r="VTU126" s="261"/>
      <c r="VTV126" s="273"/>
      <c r="VTW126" s="273"/>
      <c r="VTX126"/>
      <c r="VTY126" s="110"/>
      <c r="VTZ126" s="91"/>
      <c r="VUA126" s="261"/>
      <c r="VUB126" s="261"/>
      <c r="VUC126" s="261"/>
      <c r="VUD126" s="273"/>
      <c r="VUE126" s="273"/>
      <c r="VUF126"/>
      <c r="VUG126" s="110"/>
      <c r="VUH126" s="91"/>
      <c r="VUI126" s="261"/>
      <c r="VUJ126" s="261"/>
      <c r="VUK126" s="261"/>
      <c r="VUL126" s="273"/>
      <c r="VUM126" s="273"/>
      <c r="VUN126"/>
      <c r="VUO126" s="110"/>
      <c r="VUP126" s="91"/>
      <c r="VUQ126" s="261"/>
      <c r="VUR126" s="261"/>
      <c r="VUS126" s="261"/>
      <c r="VUT126" s="273"/>
      <c r="VUU126" s="273"/>
      <c r="VUV126"/>
      <c r="VUW126" s="110"/>
      <c r="VUX126" s="91"/>
      <c r="VUY126" s="261"/>
      <c r="VUZ126" s="261"/>
      <c r="VVA126" s="261"/>
      <c r="VVB126" s="273"/>
      <c r="VVC126" s="273"/>
      <c r="VVD126"/>
      <c r="VVE126" s="110"/>
      <c r="VVF126" s="91"/>
      <c r="VVG126" s="261"/>
      <c r="VVH126" s="261"/>
      <c r="VVI126" s="261"/>
      <c r="VVJ126" s="273"/>
      <c r="VVK126" s="273"/>
      <c r="VVL126"/>
      <c r="VVM126" s="110"/>
      <c r="VVN126" s="91"/>
      <c r="VVO126" s="261"/>
      <c r="VVP126" s="261"/>
      <c r="VVQ126" s="261"/>
      <c r="VVR126" s="273"/>
      <c r="VVS126" s="273"/>
      <c r="VVT126"/>
      <c r="VVU126" s="110"/>
      <c r="VVV126" s="91"/>
      <c r="VVW126" s="261"/>
      <c r="VVX126" s="261"/>
      <c r="VVY126" s="261"/>
      <c r="VVZ126" s="273"/>
      <c r="VWA126" s="273"/>
      <c r="VWB126"/>
      <c r="VWC126" s="110"/>
      <c r="VWD126" s="91"/>
      <c r="VWE126" s="261"/>
      <c r="VWF126" s="261"/>
      <c r="VWG126" s="261"/>
      <c r="VWH126" s="273"/>
      <c r="VWI126" s="273"/>
      <c r="VWJ126"/>
      <c r="VWK126" s="110"/>
      <c r="VWL126" s="91"/>
      <c r="VWM126" s="261"/>
      <c r="VWN126" s="261"/>
      <c r="VWO126" s="261"/>
      <c r="VWP126" s="273"/>
      <c r="VWQ126" s="273"/>
      <c r="VWR126"/>
      <c r="VWS126" s="110"/>
      <c r="VWT126" s="91"/>
      <c r="VWU126" s="261"/>
      <c r="VWV126" s="261"/>
      <c r="VWW126" s="261"/>
      <c r="VWX126" s="273"/>
      <c r="VWY126" s="273"/>
      <c r="VWZ126"/>
      <c r="VXA126" s="110"/>
      <c r="VXB126" s="91"/>
      <c r="VXC126" s="261"/>
      <c r="VXD126" s="261"/>
      <c r="VXE126" s="261"/>
      <c r="VXF126" s="273"/>
      <c r="VXG126" s="273"/>
      <c r="VXH126"/>
      <c r="VXI126" s="110"/>
      <c r="VXJ126" s="91"/>
      <c r="VXK126" s="261"/>
      <c r="VXL126" s="261"/>
      <c r="VXM126" s="261"/>
      <c r="VXN126" s="273"/>
      <c r="VXO126" s="273"/>
      <c r="VXP126"/>
      <c r="VXQ126" s="110"/>
      <c r="VXR126" s="91"/>
      <c r="VXS126" s="261"/>
      <c r="VXT126" s="261"/>
      <c r="VXU126" s="261"/>
      <c r="VXV126" s="273"/>
      <c r="VXW126" s="273"/>
      <c r="VXX126"/>
      <c r="VXY126" s="110"/>
      <c r="VXZ126" s="91"/>
      <c r="VYA126" s="261"/>
      <c r="VYB126" s="261"/>
      <c r="VYC126" s="261"/>
      <c r="VYD126" s="273"/>
      <c r="VYE126" s="273"/>
      <c r="VYF126"/>
      <c r="VYG126" s="110"/>
      <c r="VYH126" s="91"/>
      <c r="VYI126" s="261"/>
      <c r="VYJ126" s="261"/>
      <c r="VYK126" s="261"/>
      <c r="VYL126" s="273"/>
      <c r="VYM126" s="273"/>
      <c r="VYN126"/>
      <c r="VYO126" s="110"/>
      <c r="VYP126" s="91"/>
      <c r="VYQ126" s="261"/>
      <c r="VYR126" s="261"/>
      <c r="VYS126" s="261"/>
      <c r="VYT126" s="273"/>
      <c r="VYU126" s="273"/>
      <c r="VYV126"/>
      <c r="VYW126" s="110"/>
      <c r="VYX126" s="91"/>
      <c r="VYY126" s="261"/>
      <c r="VYZ126" s="261"/>
      <c r="VZA126" s="261"/>
      <c r="VZB126" s="273"/>
      <c r="VZC126" s="273"/>
      <c r="VZD126"/>
      <c r="VZE126" s="110"/>
      <c r="VZF126" s="91"/>
      <c r="VZG126" s="261"/>
      <c r="VZH126" s="261"/>
      <c r="VZI126" s="261"/>
      <c r="VZJ126" s="273"/>
      <c r="VZK126" s="273"/>
      <c r="VZL126"/>
      <c r="VZM126" s="110"/>
      <c r="VZN126" s="91"/>
      <c r="VZO126" s="261"/>
      <c r="VZP126" s="261"/>
      <c r="VZQ126" s="261"/>
      <c r="VZR126" s="273"/>
      <c r="VZS126" s="273"/>
      <c r="VZT126"/>
      <c r="VZU126" s="110"/>
      <c r="VZV126" s="91"/>
      <c r="VZW126" s="261"/>
      <c r="VZX126" s="261"/>
      <c r="VZY126" s="261"/>
      <c r="VZZ126" s="273"/>
      <c r="WAA126" s="273"/>
      <c r="WAB126"/>
      <c r="WAC126" s="110"/>
      <c r="WAD126" s="91"/>
      <c r="WAE126" s="261"/>
      <c r="WAF126" s="261"/>
      <c r="WAG126" s="261"/>
      <c r="WAH126" s="273"/>
      <c r="WAI126" s="273"/>
      <c r="WAJ126"/>
      <c r="WAK126" s="110"/>
      <c r="WAL126" s="91"/>
      <c r="WAM126" s="261"/>
      <c r="WAN126" s="261"/>
      <c r="WAO126" s="261"/>
      <c r="WAP126" s="273"/>
      <c r="WAQ126" s="273"/>
      <c r="WAR126"/>
      <c r="WAS126" s="110"/>
      <c r="WAT126" s="91"/>
      <c r="WAU126" s="261"/>
      <c r="WAV126" s="261"/>
      <c r="WAW126" s="261"/>
      <c r="WAX126" s="273"/>
      <c r="WAY126" s="273"/>
      <c r="WAZ126"/>
      <c r="WBA126" s="110"/>
      <c r="WBB126" s="91"/>
      <c r="WBC126" s="261"/>
      <c r="WBD126" s="261"/>
      <c r="WBE126" s="261"/>
      <c r="WBF126" s="273"/>
      <c r="WBG126" s="273"/>
      <c r="WBH126"/>
      <c r="WBI126" s="110"/>
      <c r="WBJ126" s="91"/>
      <c r="WBK126" s="261"/>
      <c r="WBL126" s="261"/>
      <c r="WBM126" s="261"/>
      <c r="WBN126" s="273"/>
      <c r="WBO126" s="273"/>
      <c r="WBP126"/>
      <c r="WBQ126" s="110"/>
      <c r="WBR126" s="91"/>
      <c r="WBS126" s="261"/>
      <c r="WBT126" s="261"/>
      <c r="WBU126" s="261"/>
      <c r="WBV126" s="273"/>
      <c r="WBW126" s="273"/>
      <c r="WBX126"/>
      <c r="WBY126" s="110"/>
      <c r="WBZ126" s="91"/>
      <c r="WCA126" s="261"/>
      <c r="WCB126" s="261"/>
      <c r="WCC126" s="261"/>
      <c r="WCD126" s="273"/>
      <c r="WCE126" s="273"/>
      <c r="WCF126"/>
      <c r="WCG126" s="110"/>
      <c r="WCH126" s="91"/>
      <c r="WCI126" s="261"/>
      <c r="WCJ126" s="261"/>
      <c r="WCK126" s="261"/>
      <c r="WCL126" s="273"/>
      <c r="WCM126" s="273"/>
      <c r="WCN126"/>
      <c r="WCO126" s="110"/>
      <c r="WCP126" s="91"/>
      <c r="WCQ126" s="261"/>
      <c r="WCR126" s="261"/>
      <c r="WCS126" s="261"/>
      <c r="WCT126" s="273"/>
      <c r="WCU126" s="273"/>
      <c r="WCV126"/>
      <c r="WCW126" s="110"/>
      <c r="WCX126" s="91"/>
      <c r="WCY126" s="261"/>
      <c r="WCZ126" s="261"/>
      <c r="WDA126" s="261"/>
      <c r="WDB126" s="273"/>
      <c r="WDC126" s="273"/>
      <c r="WDD126"/>
      <c r="WDE126" s="110"/>
      <c r="WDF126" s="91"/>
      <c r="WDG126" s="261"/>
      <c r="WDH126" s="261"/>
      <c r="WDI126" s="261"/>
      <c r="WDJ126" s="273"/>
      <c r="WDK126" s="273"/>
      <c r="WDL126"/>
      <c r="WDM126" s="110"/>
      <c r="WDN126" s="91"/>
      <c r="WDO126" s="261"/>
      <c r="WDP126" s="261"/>
      <c r="WDQ126" s="261"/>
      <c r="WDR126" s="273"/>
      <c r="WDS126" s="273"/>
      <c r="WDT126"/>
      <c r="WDU126" s="110"/>
      <c r="WDV126" s="91"/>
      <c r="WDW126" s="261"/>
      <c r="WDX126" s="261"/>
      <c r="WDY126" s="261"/>
      <c r="WDZ126" s="273"/>
      <c r="WEA126" s="273"/>
      <c r="WEB126"/>
      <c r="WEC126" s="110"/>
      <c r="WED126" s="91"/>
      <c r="WEE126" s="261"/>
      <c r="WEF126" s="261"/>
      <c r="WEG126" s="261"/>
      <c r="WEH126" s="273"/>
      <c r="WEI126" s="273"/>
      <c r="WEJ126"/>
      <c r="WEK126" s="110"/>
      <c r="WEL126" s="91"/>
      <c r="WEM126" s="261"/>
      <c r="WEN126" s="261"/>
      <c r="WEO126" s="261"/>
      <c r="WEP126" s="273"/>
      <c r="WEQ126" s="273"/>
      <c r="WER126"/>
      <c r="WES126" s="110"/>
      <c r="WET126" s="91"/>
      <c r="WEU126" s="261"/>
      <c r="WEV126" s="261"/>
      <c r="WEW126" s="261"/>
      <c r="WEX126" s="273"/>
      <c r="WEY126" s="273"/>
      <c r="WEZ126"/>
      <c r="WFA126" s="110"/>
      <c r="WFB126" s="91"/>
      <c r="WFC126" s="261"/>
      <c r="WFD126" s="261"/>
      <c r="WFE126" s="261"/>
      <c r="WFF126" s="273"/>
      <c r="WFG126" s="273"/>
      <c r="WFH126"/>
      <c r="WFI126" s="110"/>
      <c r="WFJ126" s="91"/>
      <c r="WFK126" s="261"/>
      <c r="WFL126" s="261"/>
      <c r="WFM126" s="261"/>
      <c r="WFN126" s="273"/>
      <c r="WFO126" s="273"/>
      <c r="WFP126"/>
      <c r="WFQ126" s="110"/>
      <c r="WFR126" s="91"/>
      <c r="WFS126" s="261"/>
      <c r="WFT126" s="261"/>
      <c r="WFU126" s="261"/>
      <c r="WFV126" s="273"/>
      <c r="WFW126" s="273"/>
      <c r="WFX126"/>
      <c r="WFY126" s="110"/>
      <c r="WFZ126" s="91"/>
      <c r="WGA126" s="261"/>
      <c r="WGB126" s="261"/>
      <c r="WGC126" s="261"/>
      <c r="WGD126" s="273"/>
      <c r="WGE126" s="273"/>
      <c r="WGF126"/>
      <c r="WGG126" s="110"/>
      <c r="WGH126" s="91"/>
      <c r="WGI126" s="261"/>
      <c r="WGJ126" s="261"/>
      <c r="WGK126" s="261"/>
      <c r="WGL126" s="273"/>
      <c r="WGM126" s="273"/>
      <c r="WGN126"/>
      <c r="WGO126" s="110"/>
      <c r="WGP126" s="91"/>
      <c r="WGQ126" s="261"/>
      <c r="WGR126" s="261"/>
      <c r="WGS126" s="261"/>
      <c r="WGT126" s="273"/>
      <c r="WGU126" s="273"/>
      <c r="WGV126"/>
      <c r="WGW126" s="110"/>
      <c r="WGX126" s="91"/>
      <c r="WGY126" s="261"/>
      <c r="WGZ126" s="261"/>
      <c r="WHA126" s="261"/>
      <c r="WHB126" s="273"/>
      <c r="WHC126" s="273"/>
      <c r="WHD126"/>
      <c r="WHE126" s="110"/>
      <c r="WHF126" s="91"/>
      <c r="WHG126" s="261"/>
      <c r="WHH126" s="261"/>
      <c r="WHI126" s="261"/>
      <c r="WHJ126" s="273"/>
      <c r="WHK126" s="273"/>
      <c r="WHL126"/>
      <c r="WHM126" s="110"/>
      <c r="WHN126" s="91"/>
      <c r="WHO126" s="261"/>
      <c r="WHP126" s="261"/>
      <c r="WHQ126" s="261"/>
      <c r="WHR126" s="273"/>
      <c r="WHS126" s="273"/>
      <c r="WHT126"/>
      <c r="WHU126" s="110"/>
      <c r="WHV126" s="91"/>
      <c r="WHW126" s="261"/>
      <c r="WHX126" s="261"/>
      <c r="WHY126" s="261"/>
      <c r="WHZ126" s="273"/>
      <c r="WIA126" s="273"/>
      <c r="WIB126"/>
      <c r="WIC126" s="110"/>
      <c r="WID126" s="91"/>
      <c r="WIE126" s="261"/>
      <c r="WIF126" s="261"/>
      <c r="WIG126" s="261"/>
      <c r="WIH126" s="273"/>
      <c r="WII126" s="273"/>
      <c r="WIJ126"/>
      <c r="WIK126" s="110"/>
      <c r="WIL126" s="91"/>
      <c r="WIM126" s="261"/>
      <c r="WIN126" s="261"/>
      <c r="WIO126" s="261"/>
      <c r="WIP126" s="273"/>
      <c r="WIQ126" s="273"/>
      <c r="WIR126"/>
      <c r="WIS126" s="110"/>
      <c r="WIT126" s="91"/>
      <c r="WIU126" s="261"/>
      <c r="WIV126" s="261"/>
      <c r="WIW126" s="261"/>
      <c r="WIX126" s="273"/>
      <c r="WIY126" s="273"/>
      <c r="WIZ126"/>
      <c r="WJA126" s="110"/>
      <c r="WJB126" s="91"/>
      <c r="WJC126" s="261"/>
      <c r="WJD126" s="261"/>
      <c r="WJE126" s="261"/>
      <c r="WJF126" s="273"/>
      <c r="WJG126" s="273"/>
      <c r="WJH126"/>
      <c r="WJI126" s="110"/>
      <c r="WJJ126" s="91"/>
      <c r="WJK126" s="261"/>
      <c r="WJL126" s="261"/>
      <c r="WJM126" s="261"/>
      <c r="WJN126" s="273"/>
      <c r="WJO126" s="273"/>
      <c r="WJP126"/>
      <c r="WJQ126" s="110"/>
      <c r="WJR126" s="91"/>
      <c r="WJS126" s="261"/>
      <c r="WJT126" s="261"/>
      <c r="WJU126" s="261"/>
      <c r="WJV126" s="273"/>
      <c r="WJW126" s="273"/>
      <c r="WJX126"/>
      <c r="WJY126" s="110"/>
      <c r="WJZ126" s="91"/>
      <c r="WKA126" s="261"/>
      <c r="WKB126" s="261"/>
      <c r="WKC126" s="261"/>
      <c r="WKD126" s="273"/>
      <c r="WKE126" s="273"/>
      <c r="WKF126"/>
      <c r="WKG126" s="110"/>
      <c r="WKH126" s="91"/>
      <c r="WKI126" s="261"/>
      <c r="WKJ126" s="261"/>
      <c r="WKK126" s="261"/>
      <c r="WKL126" s="273"/>
      <c r="WKM126" s="273"/>
      <c r="WKN126"/>
      <c r="WKO126" s="110"/>
      <c r="WKP126" s="91"/>
      <c r="WKQ126" s="261"/>
      <c r="WKR126" s="261"/>
      <c r="WKS126" s="261"/>
      <c r="WKT126" s="273"/>
      <c r="WKU126" s="273"/>
      <c r="WKV126"/>
      <c r="WKW126" s="110"/>
      <c r="WKX126" s="91"/>
      <c r="WKY126" s="261"/>
      <c r="WKZ126" s="261"/>
      <c r="WLA126" s="261"/>
      <c r="WLB126" s="273"/>
      <c r="WLC126" s="273"/>
      <c r="WLD126"/>
      <c r="WLE126" s="110"/>
      <c r="WLF126" s="91"/>
      <c r="WLG126" s="261"/>
      <c r="WLH126" s="261"/>
      <c r="WLI126" s="261"/>
      <c r="WLJ126" s="273"/>
      <c r="WLK126" s="273"/>
      <c r="WLL126"/>
      <c r="WLM126" s="110"/>
      <c r="WLN126" s="91"/>
      <c r="WLO126" s="261"/>
      <c r="WLP126" s="261"/>
      <c r="WLQ126" s="261"/>
      <c r="WLR126" s="273"/>
      <c r="WLS126" s="273"/>
      <c r="WLT126"/>
      <c r="WLU126" s="110"/>
      <c r="WLV126" s="91"/>
      <c r="WLW126" s="261"/>
      <c r="WLX126" s="261"/>
      <c r="WLY126" s="261"/>
      <c r="WLZ126" s="273"/>
      <c r="WMA126" s="273"/>
      <c r="WMB126"/>
      <c r="WMC126" s="110"/>
      <c r="WMD126" s="91"/>
      <c r="WME126" s="261"/>
      <c r="WMF126" s="261"/>
      <c r="WMG126" s="261"/>
      <c r="WMH126" s="273"/>
      <c r="WMI126" s="273"/>
      <c r="WMJ126"/>
      <c r="WMK126" s="110"/>
      <c r="WML126" s="91"/>
      <c r="WMM126" s="261"/>
      <c r="WMN126" s="261"/>
      <c r="WMO126" s="261"/>
      <c r="WMP126" s="273"/>
      <c r="WMQ126" s="273"/>
      <c r="WMR126"/>
      <c r="WMS126" s="110"/>
      <c r="WMT126" s="91"/>
      <c r="WMU126" s="261"/>
      <c r="WMV126" s="261"/>
      <c r="WMW126" s="261"/>
      <c r="WMX126" s="273"/>
      <c r="WMY126" s="273"/>
      <c r="WMZ126"/>
      <c r="WNA126" s="110"/>
      <c r="WNB126" s="91"/>
      <c r="WNC126" s="261"/>
      <c r="WND126" s="261"/>
      <c r="WNE126" s="261"/>
      <c r="WNF126" s="273"/>
      <c r="WNG126" s="273"/>
      <c r="WNH126"/>
      <c r="WNI126" s="110"/>
      <c r="WNJ126" s="91"/>
      <c r="WNK126" s="261"/>
      <c r="WNL126" s="261"/>
      <c r="WNM126" s="261"/>
      <c r="WNN126" s="273"/>
      <c r="WNO126" s="273"/>
      <c r="WNP126"/>
      <c r="WNQ126" s="110"/>
      <c r="WNR126" s="91"/>
      <c r="WNS126" s="261"/>
      <c r="WNT126" s="261"/>
      <c r="WNU126" s="261"/>
      <c r="WNV126" s="273"/>
      <c r="WNW126" s="273"/>
      <c r="WNX126"/>
      <c r="WNY126" s="110"/>
      <c r="WNZ126" s="91"/>
      <c r="WOA126" s="261"/>
      <c r="WOB126" s="261"/>
      <c r="WOC126" s="261"/>
      <c r="WOD126" s="273"/>
      <c r="WOE126" s="273"/>
      <c r="WOF126"/>
      <c r="WOG126" s="110"/>
      <c r="WOH126" s="91"/>
      <c r="WOI126" s="261"/>
      <c r="WOJ126" s="261"/>
      <c r="WOK126" s="261"/>
      <c r="WOL126" s="273"/>
      <c r="WOM126" s="273"/>
      <c r="WON126"/>
      <c r="WOO126" s="110"/>
      <c r="WOP126" s="91"/>
      <c r="WOQ126" s="261"/>
      <c r="WOR126" s="261"/>
      <c r="WOS126" s="261"/>
      <c r="WOT126" s="273"/>
      <c r="WOU126" s="273"/>
      <c r="WOV126"/>
      <c r="WOW126" s="110"/>
      <c r="WOX126" s="91"/>
      <c r="WOY126" s="261"/>
      <c r="WOZ126" s="261"/>
      <c r="WPA126" s="261"/>
      <c r="WPB126" s="273"/>
      <c r="WPC126" s="273"/>
      <c r="WPD126"/>
      <c r="WPE126" s="110"/>
      <c r="WPF126" s="91"/>
      <c r="WPG126" s="261"/>
      <c r="WPH126" s="261"/>
      <c r="WPI126" s="261"/>
      <c r="WPJ126" s="273"/>
      <c r="WPK126" s="273"/>
      <c r="WPL126"/>
      <c r="WPM126" s="110"/>
      <c r="WPN126" s="91"/>
      <c r="WPO126" s="261"/>
      <c r="WPP126" s="261"/>
      <c r="WPQ126" s="261"/>
      <c r="WPR126" s="273"/>
      <c r="WPS126" s="273"/>
      <c r="WPT126"/>
      <c r="WPU126" s="110"/>
      <c r="WPV126" s="91"/>
      <c r="WPW126" s="261"/>
      <c r="WPX126" s="261"/>
      <c r="WPY126" s="261"/>
      <c r="WPZ126" s="273"/>
      <c r="WQA126" s="273"/>
      <c r="WQB126"/>
      <c r="WQC126" s="110"/>
      <c r="WQD126" s="91"/>
      <c r="WQE126" s="261"/>
      <c r="WQF126" s="261"/>
      <c r="WQG126" s="261"/>
      <c r="WQH126" s="273"/>
      <c r="WQI126" s="273"/>
      <c r="WQJ126"/>
      <c r="WQK126" s="110"/>
      <c r="WQL126" s="91"/>
      <c r="WQM126" s="261"/>
      <c r="WQN126" s="261"/>
      <c r="WQO126" s="261"/>
      <c r="WQP126" s="273"/>
      <c r="WQQ126" s="273"/>
      <c r="WQR126"/>
      <c r="WQS126" s="110"/>
      <c r="WQT126" s="91"/>
      <c r="WQU126" s="261"/>
      <c r="WQV126" s="261"/>
      <c r="WQW126" s="261"/>
      <c r="WQX126" s="273"/>
      <c r="WQY126" s="273"/>
      <c r="WQZ126"/>
      <c r="WRA126" s="110"/>
      <c r="WRB126" s="91"/>
      <c r="WRC126" s="261"/>
      <c r="WRD126" s="261"/>
      <c r="WRE126" s="261"/>
      <c r="WRF126" s="273"/>
      <c r="WRG126" s="273"/>
      <c r="WRH126"/>
      <c r="WRI126" s="110"/>
      <c r="WRJ126" s="91"/>
      <c r="WRK126" s="261"/>
      <c r="WRL126" s="261"/>
      <c r="WRM126" s="261"/>
      <c r="WRN126" s="273"/>
      <c r="WRO126" s="273"/>
      <c r="WRP126"/>
      <c r="WRQ126" s="110"/>
      <c r="WRR126" s="91"/>
      <c r="WRS126" s="261"/>
      <c r="WRT126" s="261"/>
      <c r="WRU126" s="261"/>
      <c r="WRV126" s="273"/>
      <c r="WRW126" s="273"/>
      <c r="WRX126"/>
      <c r="WRY126" s="110"/>
      <c r="WRZ126" s="91"/>
      <c r="WSA126" s="261"/>
      <c r="WSB126" s="261"/>
      <c r="WSC126" s="261"/>
      <c r="WSD126" s="273"/>
      <c r="WSE126" s="273"/>
      <c r="WSF126"/>
      <c r="WSG126" s="110"/>
      <c r="WSH126" s="91"/>
      <c r="WSI126" s="261"/>
      <c r="WSJ126" s="261"/>
      <c r="WSK126" s="261"/>
      <c r="WSL126" s="273"/>
      <c r="WSM126" s="273"/>
      <c r="WSN126"/>
      <c r="WSO126" s="110"/>
      <c r="WSP126" s="91"/>
      <c r="WSQ126" s="261"/>
      <c r="WSR126" s="261"/>
      <c r="WSS126" s="261"/>
      <c r="WST126" s="273"/>
      <c r="WSU126" s="273"/>
      <c r="WSV126"/>
      <c r="WSW126" s="110"/>
      <c r="WSX126" s="91"/>
      <c r="WSY126" s="261"/>
      <c r="WSZ126" s="261"/>
      <c r="WTA126" s="261"/>
      <c r="WTB126" s="273"/>
      <c r="WTC126" s="273"/>
      <c r="WTD126"/>
      <c r="WTE126" s="110"/>
      <c r="WTF126" s="91"/>
      <c r="WTG126" s="261"/>
      <c r="WTH126" s="261"/>
      <c r="WTI126" s="261"/>
      <c r="WTJ126" s="273"/>
      <c r="WTK126" s="273"/>
      <c r="WTL126"/>
      <c r="WTM126" s="110"/>
      <c r="WTN126" s="91"/>
      <c r="WTO126" s="261"/>
      <c r="WTP126" s="261"/>
      <c r="WTQ126" s="261"/>
      <c r="WTR126" s="273"/>
      <c r="WTS126" s="273"/>
      <c r="WTT126"/>
      <c r="WTU126" s="110"/>
      <c r="WTV126" s="91"/>
      <c r="WTW126" s="261"/>
      <c r="WTX126" s="261"/>
      <c r="WTY126" s="261"/>
      <c r="WTZ126" s="273"/>
      <c r="WUA126" s="273"/>
      <c r="WUB126"/>
      <c r="WUC126" s="110"/>
      <c r="WUD126" s="91"/>
      <c r="WUE126" s="261"/>
      <c r="WUF126" s="261"/>
      <c r="WUG126" s="261"/>
      <c r="WUH126" s="273"/>
      <c r="WUI126" s="273"/>
      <c r="WUJ126"/>
      <c r="WUK126" s="110"/>
      <c r="WUL126" s="91"/>
      <c r="WUM126" s="261"/>
      <c r="WUN126" s="261"/>
      <c r="WUO126" s="261"/>
      <c r="WUP126" s="273"/>
      <c r="WUQ126" s="273"/>
      <c r="WUR126"/>
      <c r="WUS126" s="110"/>
      <c r="WUT126" s="91"/>
      <c r="WUU126" s="261"/>
      <c r="WUV126" s="261"/>
      <c r="WUW126" s="261"/>
      <c r="WUX126" s="273"/>
      <c r="WUY126" s="273"/>
      <c r="WUZ126"/>
      <c r="WVA126" s="110"/>
      <c r="WVB126" s="91"/>
      <c r="WVC126" s="261"/>
      <c r="WVD126" s="261"/>
      <c r="WVE126" s="261"/>
      <c r="WVF126" s="273"/>
      <c r="WVG126" s="273"/>
      <c r="WVH126"/>
      <c r="WVI126" s="110"/>
      <c r="WVJ126" s="91"/>
      <c r="WVK126" s="261"/>
      <c r="WVL126" s="261"/>
      <c r="WVM126" s="261"/>
      <c r="WVN126" s="273"/>
      <c r="WVO126" s="273"/>
      <c r="WVP126"/>
      <c r="WVQ126" s="110"/>
      <c r="WVR126" s="91"/>
      <c r="WVS126" s="261"/>
      <c r="WVT126" s="261"/>
      <c r="WVU126" s="261"/>
      <c r="WVV126" s="273"/>
      <c r="WVW126" s="273"/>
      <c r="WVX126"/>
      <c r="WVY126" s="110"/>
      <c r="WVZ126" s="91"/>
      <c r="WWA126" s="261"/>
      <c r="WWB126" s="261"/>
      <c r="WWC126" s="261"/>
      <c r="WWD126" s="273"/>
      <c r="WWE126" s="273"/>
      <c r="WWF126"/>
      <c r="WWG126" s="110"/>
      <c r="WWH126" s="91"/>
      <c r="WWI126" s="261"/>
      <c r="WWJ126" s="261"/>
      <c r="WWK126" s="261"/>
      <c r="WWL126" s="273"/>
      <c r="WWM126" s="273"/>
      <c r="WWN126"/>
      <c r="WWO126" s="110"/>
      <c r="WWP126" s="91"/>
      <c r="WWQ126" s="261"/>
      <c r="WWR126" s="261"/>
      <c r="WWS126" s="261"/>
      <c r="WWT126" s="273"/>
      <c r="WWU126" s="273"/>
      <c r="WWV126"/>
      <c r="WWW126" s="110"/>
      <c r="WWX126" s="91"/>
      <c r="WWY126" s="261"/>
      <c r="WWZ126" s="261"/>
      <c r="WXA126" s="261"/>
      <c r="WXB126" s="273"/>
      <c r="WXC126" s="273"/>
      <c r="WXD126"/>
      <c r="WXE126" s="110"/>
      <c r="WXF126" s="91"/>
      <c r="WXG126" s="261"/>
      <c r="WXH126" s="261"/>
      <c r="WXI126" s="261"/>
      <c r="WXJ126" s="273"/>
      <c r="WXK126" s="273"/>
      <c r="WXL126"/>
      <c r="WXM126" s="110"/>
      <c r="WXN126" s="91"/>
      <c r="WXO126" s="261"/>
      <c r="WXP126" s="261"/>
      <c r="WXQ126" s="261"/>
      <c r="WXR126" s="273"/>
      <c r="WXS126" s="273"/>
      <c r="WXT126"/>
      <c r="WXU126" s="110"/>
      <c r="WXV126" s="91"/>
      <c r="WXW126" s="261"/>
      <c r="WXX126" s="261"/>
      <c r="WXY126" s="261"/>
      <c r="WXZ126" s="273"/>
      <c r="WYA126" s="273"/>
      <c r="WYB126"/>
      <c r="WYC126" s="110"/>
      <c r="WYD126" s="91"/>
      <c r="WYE126" s="261"/>
      <c r="WYF126" s="261"/>
      <c r="WYG126" s="261"/>
      <c r="WYH126" s="273"/>
      <c r="WYI126" s="273"/>
      <c r="WYJ126"/>
      <c r="WYK126" s="110"/>
      <c r="WYL126" s="91"/>
      <c r="WYM126" s="261"/>
      <c r="WYN126" s="261"/>
      <c r="WYO126" s="261"/>
      <c r="WYP126" s="273"/>
      <c r="WYQ126" s="273"/>
      <c r="WYR126"/>
      <c r="WYS126" s="110"/>
      <c r="WYT126" s="91"/>
      <c r="WYU126" s="261"/>
      <c r="WYV126" s="261"/>
      <c r="WYW126" s="261"/>
      <c r="WYX126" s="273"/>
      <c r="WYY126" s="273"/>
      <c r="WYZ126"/>
      <c r="WZA126" s="110"/>
      <c r="WZB126" s="91"/>
      <c r="WZC126" s="261"/>
      <c r="WZD126" s="261"/>
      <c r="WZE126" s="261"/>
      <c r="WZF126" s="273"/>
      <c r="WZG126" s="273"/>
      <c r="WZH126"/>
      <c r="WZI126" s="110"/>
      <c r="WZJ126" s="91"/>
      <c r="WZK126" s="261"/>
      <c r="WZL126" s="261"/>
      <c r="WZM126" s="261"/>
      <c r="WZN126" s="273"/>
      <c r="WZO126" s="273"/>
      <c r="WZP126"/>
      <c r="WZQ126" s="110"/>
      <c r="WZR126" s="91"/>
      <c r="WZS126" s="261"/>
      <c r="WZT126" s="261"/>
      <c r="WZU126" s="261"/>
      <c r="WZV126" s="273"/>
      <c r="WZW126" s="273"/>
      <c r="WZX126"/>
      <c r="WZY126" s="110"/>
      <c r="WZZ126" s="91"/>
      <c r="XAA126" s="261"/>
      <c r="XAB126" s="261"/>
      <c r="XAC126" s="261"/>
      <c r="XAD126" s="273"/>
      <c r="XAE126" s="273"/>
      <c r="XAF126"/>
      <c r="XAG126" s="110"/>
      <c r="XAH126" s="91"/>
      <c r="XAI126" s="261"/>
      <c r="XAJ126" s="261"/>
      <c r="XAK126" s="261"/>
      <c r="XAL126" s="273"/>
      <c r="XAM126" s="273"/>
      <c r="XAN126"/>
      <c r="XAO126" s="110"/>
      <c r="XAP126" s="91"/>
      <c r="XAQ126" s="261"/>
      <c r="XAR126" s="261"/>
      <c r="XAS126" s="261"/>
      <c r="XAT126" s="273"/>
      <c r="XAU126" s="273"/>
      <c r="XAV126"/>
      <c r="XAW126" s="110"/>
      <c r="XAX126" s="91"/>
      <c r="XAY126" s="261"/>
      <c r="XAZ126" s="261"/>
      <c r="XBA126" s="261"/>
      <c r="XBB126" s="273"/>
      <c r="XBC126" s="273"/>
      <c r="XBD126"/>
      <c r="XBE126" s="110"/>
      <c r="XBF126" s="91"/>
      <c r="XBG126" s="261"/>
      <c r="XBH126" s="261"/>
      <c r="XBI126" s="261"/>
      <c r="XBJ126" s="273"/>
      <c r="XBK126" s="273"/>
      <c r="XBL126"/>
      <c r="XBM126" s="110"/>
      <c r="XBN126" s="91"/>
      <c r="XBO126" s="261"/>
      <c r="XBP126" s="261"/>
      <c r="XBQ126" s="261"/>
      <c r="XBR126" s="273"/>
      <c r="XBS126" s="273"/>
      <c r="XBT126"/>
      <c r="XBU126" s="110"/>
      <c r="XBV126" s="91"/>
      <c r="XBW126" s="261"/>
      <c r="XBX126" s="261"/>
      <c r="XBY126" s="261"/>
      <c r="XBZ126" s="273"/>
      <c r="XCA126" s="273"/>
      <c r="XCB126"/>
      <c r="XCC126" s="110"/>
      <c r="XCD126" s="91"/>
      <c r="XCE126" s="261"/>
      <c r="XCF126" s="261"/>
      <c r="XCG126" s="261"/>
      <c r="XCH126" s="273"/>
      <c r="XCI126" s="273"/>
      <c r="XCJ126"/>
      <c r="XCK126" s="110"/>
      <c r="XCL126" s="91"/>
      <c r="XCM126" s="261"/>
      <c r="XCN126" s="261"/>
      <c r="XCO126" s="261"/>
      <c r="XCP126" s="273"/>
      <c r="XCQ126" s="273"/>
      <c r="XCR126"/>
      <c r="XCS126" s="110"/>
      <c r="XCT126" s="91"/>
      <c r="XCU126" s="261"/>
      <c r="XCV126" s="261"/>
      <c r="XCW126" s="261"/>
      <c r="XCX126" s="273"/>
      <c r="XCY126" s="273"/>
      <c r="XCZ126"/>
      <c r="XDA126" s="110"/>
      <c r="XDB126" s="91"/>
      <c r="XDC126" s="261"/>
      <c r="XDD126" s="261"/>
      <c r="XDE126" s="261"/>
      <c r="XDF126" s="273"/>
      <c r="XDG126" s="273"/>
      <c r="XDH126"/>
      <c r="XDI126" s="110"/>
      <c r="XDJ126" s="91"/>
      <c r="XDK126" s="261"/>
      <c r="XDL126" s="261"/>
      <c r="XDM126" s="261"/>
      <c r="XDN126" s="273"/>
      <c r="XDO126" s="273"/>
      <c r="XDP126"/>
      <c r="XDQ126" s="110"/>
      <c r="XDR126" s="91"/>
      <c r="XDS126" s="261"/>
      <c r="XDT126" s="261"/>
      <c r="XDU126" s="261"/>
      <c r="XDV126" s="273"/>
      <c r="XDW126" s="273"/>
      <c r="XDX126"/>
      <c r="XDY126" s="110"/>
      <c r="XDZ126" s="91"/>
      <c r="XEA126" s="261"/>
      <c r="XEB126" s="261"/>
      <c r="XEC126" s="261"/>
      <c r="XED126" s="273"/>
      <c r="XEE126" s="273"/>
      <c r="XEF126"/>
      <c r="XEG126" s="110"/>
      <c r="XEH126" s="91"/>
      <c r="XEI126" s="261"/>
      <c r="XEJ126" s="261"/>
      <c r="XEK126" s="261"/>
      <c r="XEL126" s="273"/>
      <c r="XEM126" s="273"/>
      <c r="XEN126"/>
      <c r="XEO126" s="110"/>
      <c r="XEP126" s="91"/>
      <c r="XEQ126" s="261"/>
      <c r="XER126" s="261"/>
      <c r="XES126" s="261"/>
      <c r="XET126" s="273"/>
      <c r="XEU126" s="273"/>
      <c r="XEV126"/>
      <c r="XEW126" s="110"/>
      <c r="XEX126" s="91"/>
      <c r="XEY126" s="261"/>
      <c r="XEZ126" s="261"/>
      <c r="XFA126" s="261"/>
      <c r="XFB126" s="273"/>
      <c r="XFC126" s="273"/>
      <c r="XFD126"/>
    </row>
    <row r="127" spans="1:16384" x14ac:dyDescent="0.25">
      <c r="A127" s="110"/>
      <c r="B127" s="91" t="s">
        <v>673</v>
      </c>
      <c r="C127" s="261">
        <v>1735.82</v>
      </c>
      <c r="D127" s="261">
        <v>157.80000000000001</v>
      </c>
      <c r="E127" s="261">
        <v>1578.02</v>
      </c>
      <c r="F127" s="273" t="s">
        <v>109</v>
      </c>
      <c r="G127" s="273" t="s">
        <v>744</v>
      </c>
      <c r="H127" t="s">
        <v>358</v>
      </c>
      <c r="I127" s="110"/>
      <c r="J127" s="91"/>
      <c r="K127" s="261"/>
      <c r="L127" s="261"/>
      <c r="M127" s="261"/>
      <c r="N127" s="273"/>
      <c r="O127" s="273"/>
      <c r="P127"/>
      <c r="Q127" s="110"/>
      <c r="R127" s="91"/>
      <c r="S127" s="261"/>
      <c r="T127" s="261"/>
      <c r="U127" s="261"/>
      <c r="V127" s="273"/>
      <c r="W127" s="273"/>
      <c r="X127"/>
      <c r="Y127" s="110"/>
      <c r="Z127" s="91"/>
      <c r="AA127" s="261"/>
      <c r="AB127" s="261"/>
      <c r="AC127" s="261"/>
      <c r="AD127" s="273"/>
      <c r="AE127" s="273"/>
      <c r="AF127"/>
      <c r="AG127" s="110"/>
      <c r="AH127" s="91"/>
      <c r="AI127" s="261"/>
      <c r="AJ127" s="261"/>
      <c r="AK127" s="261"/>
      <c r="AL127" s="273"/>
      <c r="AM127" s="273"/>
      <c r="AN127"/>
      <c r="AO127" s="110"/>
      <c r="AP127" s="91"/>
      <c r="AQ127" s="261"/>
      <c r="AR127" s="261"/>
      <c r="AS127" s="261"/>
      <c r="AT127" s="273"/>
      <c r="AU127" s="273"/>
      <c r="AV127"/>
      <c r="AW127" s="110"/>
      <c r="AX127" s="91"/>
      <c r="AY127" s="261"/>
      <c r="AZ127" s="261"/>
      <c r="BA127" s="261"/>
      <c r="BB127" s="273"/>
      <c r="BC127" s="273"/>
      <c r="BD127"/>
      <c r="BE127" s="110"/>
      <c r="BF127" s="91"/>
      <c r="BG127" s="261"/>
      <c r="BH127" s="261"/>
      <c r="BI127" s="261"/>
      <c r="BJ127" s="273"/>
      <c r="BK127" s="273"/>
      <c r="BL127"/>
      <c r="BM127" s="110"/>
      <c r="BN127" s="91"/>
      <c r="BO127" s="261"/>
      <c r="BP127" s="261"/>
      <c r="BQ127" s="261"/>
      <c r="BR127" s="273"/>
      <c r="BS127" s="273"/>
      <c r="BT127"/>
      <c r="BU127" s="110"/>
      <c r="BV127" s="91"/>
      <c r="BW127" s="261"/>
      <c r="BX127" s="261"/>
      <c r="BY127" s="261"/>
      <c r="BZ127" s="273"/>
      <c r="CA127" s="273"/>
      <c r="CB127"/>
      <c r="CC127" s="110"/>
      <c r="CD127" s="91"/>
      <c r="CE127" s="261"/>
      <c r="CF127" s="261"/>
      <c r="CG127" s="261"/>
      <c r="CH127" s="273"/>
      <c r="CI127" s="273"/>
      <c r="CJ127"/>
      <c r="CK127" s="110"/>
      <c r="CL127" s="91"/>
      <c r="CM127" s="261"/>
      <c r="CN127" s="261"/>
      <c r="CO127" s="261"/>
      <c r="CP127" s="273"/>
      <c r="CQ127" s="273"/>
      <c r="CR127"/>
      <c r="CS127" s="110"/>
      <c r="CT127" s="91"/>
      <c r="CU127" s="261"/>
      <c r="CV127" s="261"/>
      <c r="CW127" s="261"/>
      <c r="CX127" s="273"/>
      <c r="CY127" s="273"/>
      <c r="CZ127"/>
      <c r="DA127" s="110"/>
      <c r="DB127" s="91"/>
      <c r="DC127" s="261"/>
      <c r="DD127" s="261"/>
      <c r="DE127" s="261"/>
      <c r="DF127" s="273"/>
      <c r="DG127" s="273"/>
      <c r="DH127"/>
      <c r="DI127" s="110"/>
      <c r="DJ127" s="91"/>
      <c r="DK127" s="261"/>
      <c r="DL127" s="261"/>
      <c r="DM127" s="261"/>
      <c r="DN127" s="273"/>
      <c r="DO127" s="273"/>
      <c r="DP127"/>
      <c r="DQ127" s="110"/>
      <c r="DR127" s="91"/>
      <c r="DS127" s="261"/>
      <c r="DT127" s="261"/>
      <c r="DU127" s="261"/>
      <c r="DV127" s="273"/>
      <c r="DW127" s="273"/>
      <c r="DX127"/>
      <c r="DY127" s="110"/>
      <c r="DZ127" s="91"/>
      <c r="EA127" s="261"/>
      <c r="EB127" s="261"/>
      <c r="EC127" s="261"/>
      <c r="ED127" s="273"/>
      <c r="EE127" s="273"/>
      <c r="EF127"/>
      <c r="EG127" s="110"/>
      <c r="EH127" s="91"/>
      <c r="EI127" s="261"/>
      <c r="EJ127" s="261"/>
      <c r="EK127" s="261"/>
      <c r="EL127" s="273"/>
      <c r="EM127" s="273"/>
      <c r="EN127"/>
      <c r="EO127" s="110"/>
      <c r="EP127" s="91"/>
      <c r="EQ127" s="261"/>
      <c r="ER127" s="261"/>
      <c r="ES127" s="261"/>
      <c r="ET127" s="273"/>
      <c r="EU127" s="273"/>
      <c r="EV127"/>
      <c r="EW127" s="110"/>
      <c r="EX127" s="91"/>
      <c r="EY127" s="261"/>
      <c r="EZ127" s="261"/>
      <c r="FA127" s="261"/>
      <c r="FB127" s="273"/>
      <c r="FC127" s="273"/>
      <c r="FD127"/>
      <c r="FE127" s="110"/>
      <c r="FF127" s="91"/>
      <c r="FG127" s="261"/>
      <c r="FH127" s="261"/>
      <c r="FI127" s="261"/>
      <c r="FJ127" s="273"/>
      <c r="FK127" s="273"/>
      <c r="FL127"/>
      <c r="FM127" s="110"/>
      <c r="FN127" s="91"/>
      <c r="FO127" s="261"/>
      <c r="FP127" s="261"/>
      <c r="FQ127" s="261"/>
      <c r="FR127" s="273"/>
      <c r="FS127" s="273"/>
      <c r="FT127"/>
      <c r="FU127" s="110"/>
      <c r="FV127" s="91"/>
      <c r="FW127" s="261"/>
      <c r="FX127" s="261"/>
      <c r="FY127" s="261"/>
      <c r="FZ127" s="273"/>
      <c r="GA127" s="273"/>
      <c r="GB127"/>
      <c r="GC127" s="110"/>
      <c r="GD127" s="91"/>
      <c r="GE127" s="261"/>
      <c r="GF127" s="261"/>
      <c r="GG127" s="261"/>
      <c r="GH127" s="273"/>
      <c r="GI127" s="273"/>
      <c r="GJ127"/>
      <c r="GK127" s="110"/>
      <c r="GL127" s="91"/>
      <c r="GM127" s="261"/>
      <c r="GN127" s="261"/>
      <c r="GO127" s="261"/>
      <c r="GP127" s="273"/>
      <c r="GQ127" s="273"/>
      <c r="GR127"/>
      <c r="GS127" s="110"/>
      <c r="GT127" s="91"/>
      <c r="GU127" s="261"/>
      <c r="GV127" s="261"/>
      <c r="GW127" s="261"/>
      <c r="GX127" s="273"/>
      <c r="GY127" s="273"/>
      <c r="GZ127"/>
      <c r="HA127" s="110"/>
      <c r="HB127" s="91"/>
      <c r="HC127" s="261"/>
      <c r="HD127" s="261"/>
      <c r="HE127" s="261"/>
      <c r="HF127" s="273"/>
      <c r="HG127" s="273"/>
      <c r="HH127"/>
      <c r="HI127" s="110"/>
      <c r="HJ127" s="91"/>
      <c r="HK127" s="261"/>
      <c r="HL127" s="261"/>
      <c r="HM127" s="261"/>
      <c r="HN127" s="273"/>
      <c r="HO127" s="273"/>
      <c r="HP127"/>
      <c r="HQ127" s="110"/>
      <c r="HR127" s="91"/>
      <c r="HS127" s="261"/>
      <c r="HT127" s="261"/>
      <c r="HU127" s="261"/>
      <c r="HV127" s="273"/>
      <c r="HW127" s="273"/>
      <c r="HX127"/>
      <c r="HY127" s="110"/>
      <c r="HZ127" s="91"/>
      <c r="IA127" s="261"/>
      <c r="IB127" s="261"/>
      <c r="IC127" s="261"/>
      <c r="ID127" s="273"/>
      <c r="IE127" s="273"/>
      <c r="IF127"/>
      <c r="IG127" s="110"/>
      <c r="IH127" s="91"/>
      <c r="II127" s="261"/>
      <c r="IJ127" s="261"/>
      <c r="IK127" s="261"/>
      <c r="IL127" s="273"/>
      <c r="IM127" s="273"/>
      <c r="IN127"/>
      <c r="IO127" s="110"/>
      <c r="IP127" s="91"/>
      <c r="IQ127" s="261"/>
      <c r="IR127" s="261"/>
      <c r="IS127" s="261"/>
      <c r="IT127" s="273"/>
      <c r="IU127" s="273"/>
      <c r="IV127"/>
      <c r="IW127" s="110"/>
      <c r="IX127" s="91"/>
      <c r="IY127" s="261"/>
      <c r="IZ127" s="261"/>
      <c r="JA127" s="261"/>
      <c r="JB127" s="273"/>
      <c r="JC127" s="273"/>
      <c r="JD127"/>
      <c r="JE127" s="110"/>
      <c r="JF127" s="91"/>
      <c r="JG127" s="261"/>
      <c r="JH127" s="261"/>
      <c r="JI127" s="261"/>
      <c r="JJ127" s="273"/>
      <c r="JK127" s="273"/>
      <c r="JL127"/>
      <c r="JM127" s="110"/>
      <c r="JN127" s="91"/>
      <c r="JO127" s="261"/>
      <c r="JP127" s="261"/>
      <c r="JQ127" s="261"/>
      <c r="JR127" s="273"/>
      <c r="JS127" s="273"/>
      <c r="JT127"/>
      <c r="JU127" s="110"/>
      <c r="JV127" s="91"/>
      <c r="JW127" s="261"/>
      <c r="JX127" s="261"/>
      <c r="JY127" s="261"/>
      <c r="JZ127" s="273"/>
      <c r="KA127" s="273"/>
      <c r="KB127"/>
      <c r="KC127" s="110"/>
      <c r="KD127" s="91"/>
      <c r="KE127" s="261"/>
      <c r="KF127" s="261"/>
      <c r="KG127" s="261"/>
      <c r="KH127" s="273"/>
      <c r="KI127" s="273"/>
      <c r="KJ127"/>
      <c r="KK127" s="110"/>
      <c r="KL127" s="91"/>
      <c r="KM127" s="261"/>
      <c r="KN127" s="261"/>
      <c r="KO127" s="261"/>
      <c r="KP127" s="273"/>
      <c r="KQ127" s="273"/>
      <c r="KR127"/>
      <c r="KS127" s="110"/>
      <c r="KT127" s="91"/>
      <c r="KU127" s="261"/>
      <c r="KV127" s="261"/>
      <c r="KW127" s="261"/>
      <c r="KX127" s="273"/>
      <c r="KY127" s="273"/>
      <c r="KZ127"/>
      <c r="LA127" s="110"/>
      <c r="LB127" s="91"/>
      <c r="LC127" s="261"/>
      <c r="LD127" s="261"/>
      <c r="LE127" s="261"/>
      <c r="LF127" s="273"/>
      <c r="LG127" s="273"/>
      <c r="LH127"/>
      <c r="LI127" s="110"/>
      <c r="LJ127" s="91"/>
      <c r="LK127" s="261"/>
      <c r="LL127" s="261"/>
      <c r="LM127" s="261"/>
      <c r="LN127" s="273"/>
      <c r="LO127" s="273"/>
      <c r="LP127"/>
      <c r="LQ127" s="110"/>
      <c r="LR127" s="91"/>
      <c r="LS127" s="261"/>
      <c r="LT127" s="261"/>
      <c r="LU127" s="261"/>
      <c r="LV127" s="273"/>
      <c r="LW127" s="273"/>
      <c r="LX127"/>
      <c r="LY127" s="110"/>
      <c r="LZ127" s="91"/>
      <c r="MA127" s="261"/>
      <c r="MB127" s="261"/>
      <c r="MC127" s="261"/>
      <c r="MD127" s="273"/>
      <c r="ME127" s="273"/>
      <c r="MF127"/>
      <c r="MG127" s="110"/>
      <c r="MH127" s="91"/>
      <c r="MI127" s="261"/>
      <c r="MJ127" s="261"/>
      <c r="MK127" s="261"/>
      <c r="ML127" s="273"/>
      <c r="MM127" s="273"/>
      <c r="MN127"/>
      <c r="MO127" s="110"/>
      <c r="MP127" s="91"/>
      <c r="MQ127" s="261"/>
      <c r="MR127" s="261"/>
      <c r="MS127" s="261"/>
      <c r="MT127" s="273"/>
      <c r="MU127" s="273"/>
      <c r="MV127"/>
      <c r="MW127" s="110"/>
      <c r="MX127" s="91"/>
      <c r="MY127" s="261"/>
      <c r="MZ127" s="261"/>
      <c r="NA127" s="261"/>
      <c r="NB127" s="273"/>
      <c r="NC127" s="273"/>
      <c r="ND127"/>
      <c r="NE127" s="110"/>
      <c r="NF127" s="91"/>
      <c r="NG127" s="261"/>
      <c r="NH127" s="261"/>
      <c r="NI127" s="261"/>
      <c r="NJ127" s="273"/>
      <c r="NK127" s="273"/>
      <c r="NL127"/>
      <c r="NM127" s="110"/>
      <c r="NN127" s="91"/>
      <c r="NO127" s="261"/>
      <c r="NP127" s="261"/>
      <c r="NQ127" s="261"/>
      <c r="NR127" s="273"/>
      <c r="NS127" s="273"/>
      <c r="NT127"/>
      <c r="NU127" s="110"/>
      <c r="NV127" s="91"/>
      <c r="NW127" s="261"/>
      <c r="NX127" s="261"/>
      <c r="NY127" s="261"/>
      <c r="NZ127" s="273"/>
      <c r="OA127" s="273"/>
      <c r="OB127"/>
      <c r="OC127" s="110"/>
      <c r="OD127" s="91"/>
      <c r="OE127" s="261"/>
      <c r="OF127" s="261"/>
      <c r="OG127" s="261"/>
      <c r="OH127" s="273"/>
      <c r="OI127" s="273"/>
      <c r="OJ127"/>
      <c r="OK127" s="110"/>
      <c r="OL127" s="91"/>
      <c r="OM127" s="261"/>
      <c r="ON127" s="261"/>
      <c r="OO127" s="261"/>
      <c r="OP127" s="273"/>
      <c r="OQ127" s="273"/>
      <c r="OR127"/>
      <c r="OS127" s="110"/>
      <c r="OT127" s="91"/>
      <c r="OU127" s="261"/>
      <c r="OV127" s="261"/>
      <c r="OW127" s="261"/>
      <c r="OX127" s="273"/>
      <c r="OY127" s="273"/>
      <c r="OZ127"/>
      <c r="PA127" s="110"/>
      <c r="PB127" s="91"/>
      <c r="PC127" s="261"/>
      <c r="PD127" s="261"/>
      <c r="PE127" s="261"/>
      <c r="PF127" s="273"/>
      <c r="PG127" s="273"/>
      <c r="PH127"/>
      <c r="PI127" s="110"/>
      <c r="PJ127" s="91"/>
      <c r="PK127" s="261"/>
      <c r="PL127" s="261"/>
      <c r="PM127" s="261"/>
      <c r="PN127" s="273"/>
      <c r="PO127" s="273"/>
      <c r="PP127"/>
      <c r="PQ127" s="110"/>
      <c r="PR127" s="91"/>
      <c r="PS127" s="261"/>
      <c r="PT127" s="261"/>
      <c r="PU127" s="261"/>
      <c r="PV127" s="273"/>
      <c r="PW127" s="273"/>
      <c r="PX127"/>
      <c r="PY127" s="110"/>
      <c r="PZ127" s="91"/>
      <c r="QA127" s="261"/>
      <c r="QB127" s="261"/>
      <c r="QC127" s="261"/>
      <c r="QD127" s="273"/>
      <c r="QE127" s="273"/>
      <c r="QF127"/>
      <c r="QG127" s="110"/>
      <c r="QH127" s="91"/>
      <c r="QI127" s="261"/>
      <c r="QJ127" s="261"/>
      <c r="QK127" s="261"/>
      <c r="QL127" s="273"/>
      <c r="QM127" s="273"/>
      <c r="QN127"/>
      <c r="QO127" s="110"/>
      <c r="QP127" s="91"/>
      <c r="QQ127" s="261"/>
      <c r="QR127" s="261"/>
      <c r="QS127" s="261"/>
      <c r="QT127" s="273"/>
      <c r="QU127" s="273"/>
      <c r="QV127"/>
      <c r="QW127" s="110"/>
      <c r="QX127" s="91"/>
      <c r="QY127" s="261"/>
      <c r="QZ127" s="261"/>
      <c r="RA127" s="261"/>
      <c r="RB127" s="273"/>
      <c r="RC127" s="273"/>
      <c r="RD127"/>
      <c r="RE127" s="110"/>
      <c r="RF127" s="91"/>
      <c r="RG127" s="261"/>
      <c r="RH127" s="261"/>
      <c r="RI127" s="261"/>
      <c r="RJ127" s="273"/>
      <c r="RK127" s="273"/>
      <c r="RL127"/>
      <c r="RM127" s="110"/>
      <c r="RN127" s="91"/>
      <c r="RO127" s="261"/>
      <c r="RP127" s="261"/>
      <c r="RQ127" s="261"/>
      <c r="RR127" s="273"/>
      <c r="RS127" s="273"/>
      <c r="RT127"/>
      <c r="RU127" s="110"/>
      <c r="RV127" s="91"/>
      <c r="RW127" s="261"/>
      <c r="RX127" s="261"/>
      <c r="RY127" s="261"/>
      <c r="RZ127" s="273"/>
      <c r="SA127" s="273"/>
      <c r="SB127"/>
      <c r="SC127" s="110"/>
      <c r="SD127" s="91"/>
      <c r="SE127" s="261"/>
      <c r="SF127" s="261"/>
      <c r="SG127" s="261"/>
      <c r="SH127" s="273"/>
      <c r="SI127" s="273"/>
      <c r="SJ127"/>
      <c r="SK127" s="110"/>
      <c r="SL127" s="91"/>
      <c r="SM127" s="261"/>
      <c r="SN127" s="261"/>
      <c r="SO127" s="261"/>
      <c r="SP127" s="273"/>
      <c r="SQ127" s="273"/>
      <c r="SR127"/>
      <c r="SS127" s="110"/>
      <c r="ST127" s="91"/>
      <c r="SU127" s="261"/>
      <c r="SV127" s="261"/>
      <c r="SW127" s="261"/>
      <c r="SX127" s="273"/>
      <c r="SY127" s="273"/>
      <c r="SZ127"/>
      <c r="TA127" s="110"/>
      <c r="TB127" s="91"/>
      <c r="TC127" s="261"/>
      <c r="TD127" s="261"/>
      <c r="TE127" s="261"/>
      <c r="TF127" s="273"/>
      <c r="TG127" s="273"/>
      <c r="TH127"/>
      <c r="TI127" s="110"/>
      <c r="TJ127" s="91"/>
      <c r="TK127" s="261"/>
      <c r="TL127" s="261"/>
      <c r="TM127" s="261"/>
      <c r="TN127" s="273"/>
      <c r="TO127" s="273"/>
      <c r="TP127"/>
      <c r="TQ127" s="110"/>
      <c r="TR127" s="91"/>
      <c r="TS127" s="261"/>
      <c r="TT127" s="261"/>
      <c r="TU127" s="261"/>
      <c r="TV127" s="273"/>
      <c r="TW127" s="273"/>
      <c r="TX127"/>
      <c r="TY127" s="110"/>
      <c r="TZ127" s="91"/>
      <c r="UA127" s="261"/>
      <c r="UB127" s="261"/>
      <c r="UC127" s="261"/>
      <c r="UD127" s="273"/>
      <c r="UE127" s="273"/>
      <c r="UF127"/>
      <c r="UG127" s="110"/>
      <c r="UH127" s="91"/>
      <c r="UI127" s="261"/>
      <c r="UJ127" s="261"/>
      <c r="UK127" s="261"/>
      <c r="UL127" s="273"/>
      <c r="UM127" s="273"/>
      <c r="UN127"/>
      <c r="UO127" s="110"/>
      <c r="UP127" s="91"/>
      <c r="UQ127" s="261"/>
      <c r="UR127" s="261"/>
      <c r="US127" s="261"/>
      <c r="UT127" s="273"/>
      <c r="UU127" s="273"/>
      <c r="UV127"/>
      <c r="UW127" s="110"/>
      <c r="UX127" s="91"/>
      <c r="UY127" s="261"/>
      <c r="UZ127" s="261"/>
      <c r="VA127" s="261"/>
      <c r="VB127" s="273"/>
      <c r="VC127" s="273"/>
      <c r="VD127"/>
      <c r="VE127" s="110"/>
      <c r="VF127" s="91"/>
      <c r="VG127" s="261"/>
      <c r="VH127" s="261"/>
      <c r="VI127" s="261"/>
      <c r="VJ127" s="273"/>
      <c r="VK127" s="273"/>
      <c r="VL127"/>
      <c r="VM127" s="110"/>
      <c r="VN127" s="91"/>
      <c r="VO127" s="261"/>
      <c r="VP127" s="261"/>
      <c r="VQ127" s="261"/>
      <c r="VR127" s="273"/>
      <c r="VS127" s="273"/>
      <c r="VT127"/>
      <c r="VU127" s="110"/>
      <c r="VV127" s="91"/>
      <c r="VW127" s="261"/>
      <c r="VX127" s="261"/>
      <c r="VY127" s="261"/>
      <c r="VZ127" s="273"/>
      <c r="WA127" s="273"/>
      <c r="WB127"/>
      <c r="WC127" s="110"/>
      <c r="WD127" s="91"/>
      <c r="WE127" s="261"/>
      <c r="WF127" s="261"/>
      <c r="WG127" s="261"/>
      <c r="WH127" s="273"/>
      <c r="WI127" s="273"/>
      <c r="WJ127"/>
      <c r="WK127" s="110"/>
      <c r="WL127" s="91"/>
      <c r="WM127" s="261"/>
      <c r="WN127" s="261"/>
      <c r="WO127" s="261"/>
      <c r="WP127" s="273"/>
      <c r="WQ127" s="273"/>
      <c r="WR127"/>
      <c r="WS127" s="110"/>
      <c r="WT127" s="91"/>
      <c r="WU127" s="261"/>
      <c r="WV127" s="261"/>
      <c r="WW127" s="261"/>
      <c r="WX127" s="273"/>
      <c r="WY127" s="273"/>
      <c r="WZ127"/>
      <c r="XA127" s="110"/>
      <c r="XB127" s="91"/>
      <c r="XC127" s="261"/>
      <c r="XD127" s="261"/>
      <c r="XE127" s="261"/>
      <c r="XF127" s="273"/>
      <c r="XG127" s="273"/>
      <c r="XH127"/>
      <c r="XI127" s="110"/>
      <c r="XJ127" s="91"/>
      <c r="XK127" s="261"/>
      <c r="XL127" s="261"/>
      <c r="XM127" s="261"/>
      <c r="XN127" s="273"/>
      <c r="XO127" s="273"/>
      <c r="XP127"/>
      <c r="XQ127" s="110"/>
      <c r="XR127" s="91"/>
      <c r="XS127" s="261"/>
      <c r="XT127" s="261"/>
      <c r="XU127" s="261"/>
      <c r="XV127" s="273"/>
      <c r="XW127" s="273"/>
      <c r="XX127"/>
      <c r="XY127" s="110"/>
      <c r="XZ127" s="91"/>
      <c r="YA127" s="261"/>
      <c r="YB127" s="261"/>
      <c r="YC127" s="261"/>
      <c r="YD127" s="273"/>
      <c r="YE127" s="273"/>
      <c r="YF127"/>
      <c r="YG127" s="110"/>
      <c r="YH127" s="91"/>
      <c r="YI127" s="261"/>
      <c r="YJ127" s="261"/>
      <c r="YK127" s="261"/>
      <c r="YL127" s="273"/>
      <c r="YM127" s="273"/>
      <c r="YN127"/>
      <c r="YO127" s="110"/>
      <c r="YP127" s="91"/>
      <c r="YQ127" s="261"/>
      <c r="YR127" s="261"/>
      <c r="YS127" s="261"/>
      <c r="YT127" s="273"/>
      <c r="YU127" s="273"/>
      <c r="YV127"/>
      <c r="YW127" s="110"/>
      <c r="YX127" s="91"/>
      <c r="YY127" s="261"/>
      <c r="YZ127" s="261"/>
      <c r="ZA127" s="261"/>
      <c r="ZB127" s="273"/>
      <c r="ZC127" s="273"/>
      <c r="ZD127"/>
      <c r="ZE127" s="110"/>
      <c r="ZF127" s="91"/>
      <c r="ZG127" s="261"/>
      <c r="ZH127" s="261"/>
      <c r="ZI127" s="261"/>
      <c r="ZJ127" s="273"/>
      <c r="ZK127" s="273"/>
      <c r="ZL127"/>
      <c r="ZM127" s="110"/>
      <c r="ZN127" s="91"/>
      <c r="ZO127" s="261"/>
      <c r="ZP127" s="261"/>
      <c r="ZQ127" s="261"/>
      <c r="ZR127" s="273"/>
      <c r="ZS127" s="273"/>
      <c r="ZT127"/>
      <c r="ZU127" s="110"/>
      <c r="ZV127" s="91"/>
      <c r="ZW127" s="261"/>
      <c r="ZX127" s="261"/>
      <c r="ZY127" s="261"/>
      <c r="ZZ127" s="273"/>
      <c r="AAA127" s="273"/>
      <c r="AAB127"/>
      <c r="AAC127" s="110"/>
      <c r="AAD127" s="91"/>
      <c r="AAE127" s="261"/>
      <c r="AAF127" s="261"/>
      <c r="AAG127" s="261"/>
      <c r="AAH127" s="273"/>
      <c r="AAI127" s="273"/>
      <c r="AAJ127"/>
      <c r="AAK127" s="110"/>
      <c r="AAL127" s="91"/>
      <c r="AAM127" s="261"/>
      <c r="AAN127" s="261"/>
      <c r="AAO127" s="261"/>
      <c r="AAP127" s="273"/>
      <c r="AAQ127" s="273"/>
      <c r="AAR127"/>
      <c r="AAS127" s="110"/>
      <c r="AAT127" s="91"/>
      <c r="AAU127" s="261"/>
      <c r="AAV127" s="261"/>
      <c r="AAW127" s="261"/>
      <c r="AAX127" s="273"/>
      <c r="AAY127" s="273"/>
      <c r="AAZ127"/>
      <c r="ABA127" s="110"/>
      <c r="ABB127" s="91"/>
      <c r="ABC127" s="261"/>
      <c r="ABD127" s="261"/>
      <c r="ABE127" s="261"/>
      <c r="ABF127" s="273"/>
      <c r="ABG127" s="273"/>
      <c r="ABH127"/>
      <c r="ABI127" s="110"/>
      <c r="ABJ127" s="91"/>
      <c r="ABK127" s="261"/>
      <c r="ABL127" s="261"/>
      <c r="ABM127" s="261"/>
      <c r="ABN127" s="273"/>
      <c r="ABO127" s="273"/>
      <c r="ABP127"/>
      <c r="ABQ127" s="110"/>
      <c r="ABR127" s="91"/>
      <c r="ABS127" s="261"/>
      <c r="ABT127" s="261"/>
      <c r="ABU127" s="261"/>
      <c r="ABV127" s="273"/>
      <c r="ABW127" s="273"/>
      <c r="ABX127"/>
      <c r="ABY127" s="110"/>
      <c r="ABZ127" s="91"/>
      <c r="ACA127" s="261"/>
      <c r="ACB127" s="261"/>
      <c r="ACC127" s="261"/>
      <c r="ACD127" s="273"/>
      <c r="ACE127" s="273"/>
      <c r="ACF127"/>
      <c r="ACG127" s="110"/>
      <c r="ACH127" s="91"/>
      <c r="ACI127" s="261"/>
      <c r="ACJ127" s="261"/>
      <c r="ACK127" s="261"/>
      <c r="ACL127" s="273"/>
      <c r="ACM127" s="273"/>
      <c r="ACN127"/>
      <c r="ACO127" s="110"/>
      <c r="ACP127" s="91"/>
      <c r="ACQ127" s="261"/>
      <c r="ACR127" s="261"/>
      <c r="ACS127" s="261"/>
      <c r="ACT127" s="273"/>
      <c r="ACU127" s="273"/>
      <c r="ACV127"/>
      <c r="ACW127" s="110"/>
      <c r="ACX127" s="91"/>
      <c r="ACY127" s="261"/>
      <c r="ACZ127" s="261"/>
      <c r="ADA127" s="261"/>
      <c r="ADB127" s="273"/>
      <c r="ADC127" s="273"/>
      <c r="ADD127"/>
      <c r="ADE127" s="110"/>
      <c r="ADF127" s="91"/>
      <c r="ADG127" s="261"/>
      <c r="ADH127" s="261"/>
      <c r="ADI127" s="261"/>
      <c r="ADJ127" s="273"/>
      <c r="ADK127" s="273"/>
      <c r="ADL127"/>
      <c r="ADM127" s="110"/>
      <c r="ADN127" s="91"/>
      <c r="ADO127" s="261"/>
      <c r="ADP127" s="261"/>
      <c r="ADQ127" s="261"/>
      <c r="ADR127" s="273"/>
      <c r="ADS127" s="273"/>
      <c r="ADT127"/>
      <c r="ADU127" s="110"/>
      <c r="ADV127" s="91"/>
      <c r="ADW127" s="261"/>
      <c r="ADX127" s="261"/>
      <c r="ADY127" s="261"/>
      <c r="ADZ127" s="273"/>
      <c r="AEA127" s="273"/>
      <c r="AEB127"/>
      <c r="AEC127" s="110"/>
      <c r="AED127" s="91"/>
      <c r="AEE127" s="261"/>
      <c r="AEF127" s="261"/>
      <c r="AEG127" s="261"/>
      <c r="AEH127" s="273"/>
      <c r="AEI127" s="273"/>
      <c r="AEJ127"/>
      <c r="AEK127" s="110"/>
      <c r="AEL127" s="91"/>
      <c r="AEM127" s="261"/>
      <c r="AEN127" s="261"/>
      <c r="AEO127" s="261"/>
      <c r="AEP127" s="273"/>
      <c r="AEQ127" s="273"/>
      <c r="AER127"/>
      <c r="AES127" s="110"/>
      <c r="AET127" s="91"/>
      <c r="AEU127" s="261"/>
      <c r="AEV127" s="261"/>
      <c r="AEW127" s="261"/>
      <c r="AEX127" s="273"/>
      <c r="AEY127" s="273"/>
      <c r="AEZ127"/>
      <c r="AFA127" s="110"/>
      <c r="AFB127" s="91"/>
      <c r="AFC127" s="261"/>
      <c r="AFD127" s="261"/>
      <c r="AFE127" s="261"/>
      <c r="AFF127" s="273"/>
      <c r="AFG127" s="273"/>
      <c r="AFH127"/>
      <c r="AFI127" s="110"/>
      <c r="AFJ127" s="91"/>
      <c r="AFK127" s="261"/>
      <c r="AFL127" s="261"/>
      <c r="AFM127" s="261"/>
      <c r="AFN127" s="273"/>
      <c r="AFO127" s="273"/>
      <c r="AFP127"/>
      <c r="AFQ127" s="110"/>
      <c r="AFR127" s="91"/>
      <c r="AFS127" s="261"/>
      <c r="AFT127" s="261"/>
      <c r="AFU127" s="261"/>
      <c r="AFV127" s="273"/>
      <c r="AFW127" s="273"/>
      <c r="AFX127"/>
      <c r="AFY127" s="110"/>
      <c r="AFZ127" s="91"/>
      <c r="AGA127" s="261"/>
      <c r="AGB127" s="261"/>
      <c r="AGC127" s="261"/>
      <c r="AGD127" s="273"/>
      <c r="AGE127" s="273"/>
      <c r="AGF127"/>
      <c r="AGG127" s="110"/>
      <c r="AGH127" s="91"/>
      <c r="AGI127" s="261"/>
      <c r="AGJ127" s="261"/>
      <c r="AGK127" s="261"/>
      <c r="AGL127" s="273"/>
      <c r="AGM127" s="273"/>
      <c r="AGN127"/>
      <c r="AGO127" s="110"/>
      <c r="AGP127" s="91"/>
      <c r="AGQ127" s="261"/>
      <c r="AGR127" s="261"/>
      <c r="AGS127" s="261"/>
      <c r="AGT127" s="273"/>
      <c r="AGU127" s="273"/>
      <c r="AGV127"/>
      <c r="AGW127" s="110"/>
      <c r="AGX127" s="91"/>
      <c r="AGY127" s="261"/>
      <c r="AGZ127" s="261"/>
      <c r="AHA127" s="261"/>
      <c r="AHB127" s="273"/>
      <c r="AHC127" s="273"/>
      <c r="AHD127"/>
      <c r="AHE127" s="110"/>
      <c r="AHF127" s="91"/>
      <c r="AHG127" s="261"/>
      <c r="AHH127" s="261"/>
      <c r="AHI127" s="261"/>
      <c r="AHJ127" s="273"/>
      <c r="AHK127" s="273"/>
      <c r="AHL127"/>
      <c r="AHM127" s="110"/>
      <c r="AHN127" s="91"/>
      <c r="AHO127" s="261"/>
      <c r="AHP127" s="261"/>
      <c r="AHQ127" s="261"/>
      <c r="AHR127" s="273"/>
      <c r="AHS127" s="273"/>
      <c r="AHT127"/>
      <c r="AHU127" s="110"/>
      <c r="AHV127" s="91"/>
      <c r="AHW127" s="261"/>
      <c r="AHX127" s="261"/>
      <c r="AHY127" s="261"/>
      <c r="AHZ127" s="273"/>
      <c r="AIA127" s="273"/>
      <c r="AIB127"/>
      <c r="AIC127" s="110"/>
      <c r="AID127" s="91"/>
      <c r="AIE127" s="261"/>
      <c r="AIF127" s="261"/>
      <c r="AIG127" s="261"/>
      <c r="AIH127" s="273"/>
      <c r="AII127" s="273"/>
      <c r="AIJ127"/>
      <c r="AIK127" s="110"/>
      <c r="AIL127" s="91"/>
      <c r="AIM127" s="261"/>
      <c r="AIN127" s="261"/>
      <c r="AIO127" s="261"/>
      <c r="AIP127" s="273"/>
      <c r="AIQ127" s="273"/>
      <c r="AIR127"/>
      <c r="AIS127" s="110"/>
      <c r="AIT127" s="91"/>
      <c r="AIU127" s="261"/>
      <c r="AIV127" s="261"/>
      <c r="AIW127" s="261"/>
      <c r="AIX127" s="273"/>
      <c r="AIY127" s="273"/>
      <c r="AIZ127"/>
      <c r="AJA127" s="110"/>
      <c r="AJB127" s="91"/>
      <c r="AJC127" s="261"/>
      <c r="AJD127" s="261"/>
      <c r="AJE127" s="261"/>
      <c r="AJF127" s="273"/>
      <c r="AJG127" s="273"/>
      <c r="AJH127"/>
      <c r="AJI127" s="110"/>
      <c r="AJJ127" s="91"/>
      <c r="AJK127" s="261"/>
      <c r="AJL127" s="261"/>
      <c r="AJM127" s="261"/>
      <c r="AJN127" s="273"/>
      <c r="AJO127" s="273"/>
      <c r="AJP127"/>
      <c r="AJQ127" s="110"/>
      <c r="AJR127" s="91"/>
      <c r="AJS127" s="261"/>
      <c r="AJT127" s="261"/>
      <c r="AJU127" s="261"/>
      <c r="AJV127" s="273"/>
      <c r="AJW127" s="273"/>
      <c r="AJX127"/>
      <c r="AJY127" s="110"/>
      <c r="AJZ127" s="91"/>
      <c r="AKA127" s="261"/>
      <c r="AKB127" s="261"/>
      <c r="AKC127" s="261"/>
      <c r="AKD127" s="273"/>
      <c r="AKE127" s="273"/>
      <c r="AKF127"/>
      <c r="AKG127" s="110"/>
      <c r="AKH127" s="91"/>
      <c r="AKI127" s="261"/>
      <c r="AKJ127" s="261"/>
      <c r="AKK127" s="261"/>
      <c r="AKL127" s="273"/>
      <c r="AKM127" s="273"/>
      <c r="AKN127"/>
      <c r="AKO127" s="110"/>
      <c r="AKP127" s="91"/>
      <c r="AKQ127" s="261"/>
      <c r="AKR127" s="261"/>
      <c r="AKS127" s="261"/>
      <c r="AKT127" s="273"/>
      <c r="AKU127" s="273"/>
      <c r="AKV127"/>
      <c r="AKW127" s="110"/>
      <c r="AKX127" s="91"/>
      <c r="AKY127" s="261"/>
      <c r="AKZ127" s="261"/>
      <c r="ALA127" s="261"/>
      <c r="ALB127" s="273"/>
      <c r="ALC127" s="273"/>
      <c r="ALD127"/>
      <c r="ALE127" s="110"/>
      <c r="ALF127" s="91"/>
      <c r="ALG127" s="261"/>
      <c r="ALH127" s="261"/>
      <c r="ALI127" s="261"/>
      <c r="ALJ127" s="273"/>
      <c r="ALK127" s="273"/>
      <c r="ALL127"/>
      <c r="ALM127" s="110"/>
      <c r="ALN127" s="91"/>
      <c r="ALO127" s="261"/>
      <c r="ALP127" s="261"/>
      <c r="ALQ127" s="261"/>
      <c r="ALR127" s="273"/>
      <c r="ALS127" s="273"/>
      <c r="ALT127"/>
      <c r="ALU127" s="110"/>
      <c r="ALV127" s="91"/>
      <c r="ALW127" s="261"/>
      <c r="ALX127" s="261"/>
      <c r="ALY127" s="261"/>
      <c r="ALZ127" s="273"/>
      <c r="AMA127" s="273"/>
      <c r="AMB127"/>
      <c r="AMC127" s="110"/>
      <c r="AMD127" s="91"/>
      <c r="AME127" s="261"/>
      <c r="AMF127" s="261"/>
      <c r="AMG127" s="261"/>
      <c r="AMH127" s="273"/>
      <c r="AMI127" s="273"/>
      <c r="AMJ127"/>
      <c r="AMK127" s="110"/>
      <c r="AML127" s="91"/>
      <c r="AMM127" s="261"/>
      <c r="AMN127" s="261"/>
      <c r="AMO127" s="261"/>
      <c r="AMP127" s="273"/>
      <c r="AMQ127" s="273"/>
      <c r="AMR127"/>
      <c r="AMS127" s="110"/>
      <c r="AMT127" s="91"/>
      <c r="AMU127" s="261"/>
      <c r="AMV127" s="261"/>
      <c r="AMW127" s="261"/>
      <c r="AMX127" s="273"/>
      <c r="AMY127" s="273"/>
      <c r="AMZ127"/>
      <c r="ANA127" s="110"/>
      <c r="ANB127" s="91"/>
      <c r="ANC127" s="261"/>
      <c r="AND127" s="261"/>
      <c r="ANE127" s="261"/>
      <c r="ANF127" s="273"/>
      <c r="ANG127" s="273"/>
      <c r="ANH127"/>
      <c r="ANI127" s="110"/>
      <c r="ANJ127" s="91"/>
      <c r="ANK127" s="261"/>
      <c r="ANL127" s="261"/>
      <c r="ANM127" s="261"/>
      <c r="ANN127" s="273"/>
      <c r="ANO127" s="273"/>
      <c r="ANP127"/>
      <c r="ANQ127" s="110"/>
      <c r="ANR127" s="91"/>
      <c r="ANS127" s="261"/>
      <c r="ANT127" s="261"/>
      <c r="ANU127" s="261"/>
      <c r="ANV127" s="273"/>
      <c r="ANW127" s="273"/>
      <c r="ANX127"/>
      <c r="ANY127" s="110"/>
      <c r="ANZ127" s="91"/>
      <c r="AOA127" s="261"/>
      <c r="AOB127" s="261"/>
      <c r="AOC127" s="261"/>
      <c r="AOD127" s="273"/>
      <c r="AOE127" s="273"/>
      <c r="AOF127"/>
      <c r="AOG127" s="110"/>
      <c r="AOH127" s="91"/>
      <c r="AOI127" s="261"/>
      <c r="AOJ127" s="261"/>
      <c r="AOK127" s="261"/>
      <c r="AOL127" s="273"/>
      <c r="AOM127" s="273"/>
      <c r="AON127"/>
      <c r="AOO127" s="110"/>
      <c r="AOP127" s="91"/>
      <c r="AOQ127" s="261"/>
      <c r="AOR127" s="261"/>
      <c r="AOS127" s="261"/>
      <c r="AOT127" s="273"/>
      <c r="AOU127" s="273"/>
      <c r="AOV127"/>
      <c r="AOW127" s="110"/>
      <c r="AOX127" s="91"/>
      <c r="AOY127" s="261"/>
      <c r="AOZ127" s="261"/>
      <c r="APA127" s="261"/>
      <c r="APB127" s="273"/>
      <c r="APC127" s="273"/>
      <c r="APD127"/>
      <c r="APE127" s="110"/>
      <c r="APF127" s="91"/>
      <c r="APG127" s="261"/>
      <c r="APH127" s="261"/>
      <c r="API127" s="261"/>
      <c r="APJ127" s="273"/>
      <c r="APK127" s="273"/>
      <c r="APL127"/>
      <c r="APM127" s="110"/>
      <c r="APN127" s="91"/>
      <c r="APO127" s="261"/>
      <c r="APP127" s="261"/>
      <c r="APQ127" s="261"/>
      <c r="APR127" s="273"/>
      <c r="APS127" s="273"/>
      <c r="APT127"/>
      <c r="APU127" s="110"/>
      <c r="APV127" s="91"/>
      <c r="APW127" s="261"/>
      <c r="APX127" s="261"/>
      <c r="APY127" s="261"/>
      <c r="APZ127" s="273"/>
      <c r="AQA127" s="273"/>
      <c r="AQB127"/>
      <c r="AQC127" s="110"/>
      <c r="AQD127" s="91"/>
      <c r="AQE127" s="261"/>
      <c r="AQF127" s="261"/>
      <c r="AQG127" s="261"/>
      <c r="AQH127" s="273"/>
      <c r="AQI127" s="273"/>
      <c r="AQJ127"/>
      <c r="AQK127" s="110"/>
      <c r="AQL127" s="91"/>
      <c r="AQM127" s="261"/>
      <c r="AQN127" s="261"/>
      <c r="AQO127" s="261"/>
      <c r="AQP127" s="273"/>
      <c r="AQQ127" s="273"/>
      <c r="AQR127"/>
      <c r="AQS127" s="110"/>
      <c r="AQT127" s="91"/>
      <c r="AQU127" s="261"/>
      <c r="AQV127" s="261"/>
      <c r="AQW127" s="261"/>
      <c r="AQX127" s="273"/>
      <c r="AQY127" s="273"/>
      <c r="AQZ127"/>
      <c r="ARA127" s="110"/>
      <c r="ARB127" s="91"/>
      <c r="ARC127" s="261"/>
      <c r="ARD127" s="261"/>
      <c r="ARE127" s="261"/>
      <c r="ARF127" s="273"/>
      <c r="ARG127" s="273"/>
      <c r="ARH127"/>
      <c r="ARI127" s="110"/>
      <c r="ARJ127" s="91"/>
      <c r="ARK127" s="261"/>
      <c r="ARL127" s="261"/>
      <c r="ARM127" s="261"/>
      <c r="ARN127" s="273"/>
      <c r="ARO127" s="273"/>
      <c r="ARP127"/>
      <c r="ARQ127" s="110"/>
      <c r="ARR127" s="91"/>
      <c r="ARS127" s="261"/>
      <c r="ART127" s="261"/>
      <c r="ARU127" s="261"/>
      <c r="ARV127" s="273"/>
      <c r="ARW127" s="273"/>
      <c r="ARX127"/>
      <c r="ARY127" s="110"/>
      <c r="ARZ127" s="91"/>
      <c r="ASA127" s="261"/>
      <c r="ASB127" s="261"/>
      <c r="ASC127" s="261"/>
      <c r="ASD127" s="273"/>
      <c r="ASE127" s="273"/>
      <c r="ASF127"/>
      <c r="ASG127" s="110"/>
      <c r="ASH127" s="91"/>
      <c r="ASI127" s="261"/>
      <c r="ASJ127" s="261"/>
      <c r="ASK127" s="261"/>
      <c r="ASL127" s="273"/>
      <c r="ASM127" s="273"/>
      <c r="ASN127"/>
      <c r="ASO127" s="110"/>
      <c r="ASP127" s="91"/>
      <c r="ASQ127" s="261"/>
      <c r="ASR127" s="261"/>
      <c r="ASS127" s="261"/>
      <c r="AST127" s="273"/>
      <c r="ASU127" s="273"/>
      <c r="ASV127"/>
      <c r="ASW127" s="110"/>
      <c r="ASX127" s="91"/>
      <c r="ASY127" s="261"/>
      <c r="ASZ127" s="261"/>
      <c r="ATA127" s="261"/>
      <c r="ATB127" s="273"/>
      <c r="ATC127" s="273"/>
      <c r="ATD127"/>
      <c r="ATE127" s="110"/>
      <c r="ATF127" s="91"/>
      <c r="ATG127" s="261"/>
      <c r="ATH127" s="261"/>
      <c r="ATI127" s="261"/>
      <c r="ATJ127" s="273"/>
      <c r="ATK127" s="273"/>
      <c r="ATL127"/>
      <c r="ATM127" s="110"/>
      <c r="ATN127" s="91"/>
      <c r="ATO127" s="261"/>
      <c r="ATP127" s="261"/>
      <c r="ATQ127" s="261"/>
      <c r="ATR127" s="273"/>
      <c r="ATS127" s="273"/>
      <c r="ATT127"/>
      <c r="ATU127" s="110"/>
      <c r="ATV127" s="91"/>
      <c r="ATW127" s="261"/>
      <c r="ATX127" s="261"/>
      <c r="ATY127" s="261"/>
      <c r="ATZ127" s="273"/>
      <c r="AUA127" s="273"/>
      <c r="AUB127"/>
      <c r="AUC127" s="110"/>
      <c r="AUD127" s="91"/>
      <c r="AUE127" s="261"/>
      <c r="AUF127" s="261"/>
      <c r="AUG127" s="261"/>
      <c r="AUH127" s="273"/>
      <c r="AUI127" s="273"/>
      <c r="AUJ127"/>
      <c r="AUK127" s="110"/>
      <c r="AUL127" s="91"/>
      <c r="AUM127" s="261"/>
      <c r="AUN127" s="261"/>
      <c r="AUO127" s="261"/>
      <c r="AUP127" s="273"/>
      <c r="AUQ127" s="273"/>
      <c r="AUR127"/>
      <c r="AUS127" s="110"/>
      <c r="AUT127" s="91"/>
      <c r="AUU127" s="261"/>
      <c r="AUV127" s="261"/>
      <c r="AUW127" s="261"/>
      <c r="AUX127" s="273"/>
      <c r="AUY127" s="273"/>
      <c r="AUZ127"/>
      <c r="AVA127" s="110"/>
      <c r="AVB127" s="91"/>
      <c r="AVC127" s="261"/>
      <c r="AVD127" s="261"/>
      <c r="AVE127" s="261"/>
      <c r="AVF127" s="273"/>
      <c r="AVG127" s="273"/>
      <c r="AVH127"/>
      <c r="AVI127" s="110"/>
      <c r="AVJ127" s="91"/>
      <c r="AVK127" s="261"/>
      <c r="AVL127" s="261"/>
      <c r="AVM127" s="261"/>
      <c r="AVN127" s="273"/>
      <c r="AVO127" s="273"/>
      <c r="AVP127"/>
      <c r="AVQ127" s="110"/>
      <c r="AVR127" s="91"/>
      <c r="AVS127" s="261"/>
      <c r="AVT127" s="261"/>
      <c r="AVU127" s="261"/>
      <c r="AVV127" s="273"/>
      <c r="AVW127" s="273"/>
      <c r="AVX127"/>
      <c r="AVY127" s="110"/>
      <c r="AVZ127" s="91"/>
      <c r="AWA127" s="261"/>
      <c r="AWB127" s="261"/>
      <c r="AWC127" s="261"/>
      <c r="AWD127" s="273"/>
      <c r="AWE127" s="273"/>
      <c r="AWF127"/>
      <c r="AWG127" s="110"/>
      <c r="AWH127" s="91"/>
      <c r="AWI127" s="261"/>
      <c r="AWJ127" s="261"/>
      <c r="AWK127" s="261"/>
      <c r="AWL127" s="273"/>
      <c r="AWM127" s="273"/>
      <c r="AWN127"/>
      <c r="AWO127" s="110"/>
      <c r="AWP127" s="91"/>
      <c r="AWQ127" s="261"/>
      <c r="AWR127" s="261"/>
      <c r="AWS127" s="261"/>
      <c r="AWT127" s="273"/>
      <c r="AWU127" s="273"/>
      <c r="AWV127"/>
      <c r="AWW127" s="110"/>
      <c r="AWX127" s="91"/>
      <c r="AWY127" s="261"/>
      <c r="AWZ127" s="261"/>
      <c r="AXA127" s="261"/>
      <c r="AXB127" s="273"/>
      <c r="AXC127" s="273"/>
      <c r="AXD127"/>
      <c r="AXE127" s="110"/>
      <c r="AXF127" s="91"/>
      <c r="AXG127" s="261"/>
      <c r="AXH127" s="261"/>
      <c r="AXI127" s="261"/>
      <c r="AXJ127" s="273"/>
      <c r="AXK127" s="273"/>
      <c r="AXL127"/>
      <c r="AXM127" s="110"/>
      <c r="AXN127" s="91"/>
      <c r="AXO127" s="261"/>
      <c r="AXP127" s="261"/>
      <c r="AXQ127" s="261"/>
      <c r="AXR127" s="273"/>
      <c r="AXS127" s="273"/>
      <c r="AXT127"/>
      <c r="AXU127" s="110"/>
      <c r="AXV127" s="91"/>
      <c r="AXW127" s="261"/>
      <c r="AXX127" s="261"/>
      <c r="AXY127" s="261"/>
      <c r="AXZ127" s="273"/>
      <c r="AYA127" s="273"/>
      <c r="AYB127"/>
      <c r="AYC127" s="110"/>
      <c r="AYD127" s="91"/>
      <c r="AYE127" s="261"/>
      <c r="AYF127" s="261"/>
      <c r="AYG127" s="261"/>
      <c r="AYH127" s="273"/>
      <c r="AYI127" s="273"/>
      <c r="AYJ127"/>
      <c r="AYK127" s="110"/>
      <c r="AYL127" s="91"/>
      <c r="AYM127" s="261"/>
      <c r="AYN127" s="261"/>
      <c r="AYO127" s="261"/>
      <c r="AYP127" s="273"/>
      <c r="AYQ127" s="273"/>
      <c r="AYR127"/>
      <c r="AYS127" s="110"/>
      <c r="AYT127" s="91"/>
      <c r="AYU127" s="261"/>
      <c r="AYV127" s="261"/>
      <c r="AYW127" s="261"/>
      <c r="AYX127" s="273"/>
      <c r="AYY127" s="273"/>
      <c r="AYZ127"/>
      <c r="AZA127" s="110"/>
      <c r="AZB127" s="91"/>
      <c r="AZC127" s="261"/>
      <c r="AZD127" s="261"/>
      <c r="AZE127" s="261"/>
      <c r="AZF127" s="273"/>
      <c r="AZG127" s="273"/>
      <c r="AZH127"/>
      <c r="AZI127" s="110"/>
      <c r="AZJ127" s="91"/>
      <c r="AZK127" s="261"/>
      <c r="AZL127" s="261"/>
      <c r="AZM127" s="261"/>
      <c r="AZN127" s="273"/>
      <c r="AZO127" s="273"/>
      <c r="AZP127"/>
      <c r="AZQ127" s="110"/>
      <c r="AZR127" s="91"/>
      <c r="AZS127" s="261"/>
      <c r="AZT127" s="261"/>
      <c r="AZU127" s="261"/>
      <c r="AZV127" s="273"/>
      <c r="AZW127" s="273"/>
      <c r="AZX127"/>
      <c r="AZY127" s="110"/>
      <c r="AZZ127" s="91"/>
      <c r="BAA127" s="261"/>
      <c r="BAB127" s="261"/>
      <c r="BAC127" s="261"/>
      <c r="BAD127" s="273"/>
      <c r="BAE127" s="273"/>
      <c r="BAF127"/>
      <c r="BAG127" s="110"/>
      <c r="BAH127" s="91"/>
      <c r="BAI127" s="261"/>
      <c r="BAJ127" s="261"/>
      <c r="BAK127" s="261"/>
      <c r="BAL127" s="273"/>
      <c r="BAM127" s="273"/>
      <c r="BAN127"/>
      <c r="BAO127" s="110"/>
      <c r="BAP127" s="91"/>
      <c r="BAQ127" s="261"/>
      <c r="BAR127" s="261"/>
      <c r="BAS127" s="261"/>
      <c r="BAT127" s="273"/>
      <c r="BAU127" s="273"/>
      <c r="BAV127"/>
      <c r="BAW127" s="110"/>
      <c r="BAX127" s="91"/>
      <c r="BAY127" s="261"/>
      <c r="BAZ127" s="261"/>
      <c r="BBA127" s="261"/>
      <c r="BBB127" s="273"/>
      <c r="BBC127" s="273"/>
      <c r="BBD127"/>
      <c r="BBE127" s="110"/>
      <c r="BBF127" s="91"/>
      <c r="BBG127" s="261"/>
      <c r="BBH127" s="261"/>
      <c r="BBI127" s="261"/>
      <c r="BBJ127" s="273"/>
      <c r="BBK127" s="273"/>
      <c r="BBL127"/>
      <c r="BBM127" s="110"/>
      <c r="BBN127" s="91"/>
      <c r="BBO127" s="261"/>
      <c r="BBP127" s="261"/>
      <c r="BBQ127" s="261"/>
      <c r="BBR127" s="273"/>
      <c r="BBS127" s="273"/>
      <c r="BBT127"/>
      <c r="BBU127" s="110"/>
      <c r="BBV127" s="91"/>
      <c r="BBW127" s="261"/>
      <c r="BBX127" s="261"/>
      <c r="BBY127" s="261"/>
      <c r="BBZ127" s="273"/>
      <c r="BCA127" s="273"/>
      <c r="BCB127"/>
      <c r="BCC127" s="110"/>
      <c r="BCD127" s="91"/>
      <c r="BCE127" s="261"/>
      <c r="BCF127" s="261"/>
      <c r="BCG127" s="261"/>
      <c r="BCH127" s="273"/>
      <c r="BCI127" s="273"/>
      <c r="BCJ127"/>
      <c r="BCK127" s="110"/>
      <c r="BCL127" s="91"/>
      <c r="BCM127" s="261"/>
      <c r="BCN127" s="261"/>
      <c r="BCO127" s="261"/>
      <c r="BCP127" s="273"/>
      <c r="BCQ127" s="273"/>
      <c r="BCR127"/>
      <c r="BCS127" s="110"/>
      <c r="BCT127" s="91"/>
      <c r="BCU127" s="261"/>
      <c r="BCV127" s="261"/>
      <c r="BCW127" s="261"/>
      <c r="BCX127" s="273"/>
      <c r="BCY127" s="273"/>
      <c r="BCZ127"/>
      <c r="BDA127" s="110"/>
      <c r="BDB127" s="91"/>
      <c r="BDC127" s="261"/>
      <c r="BDD127" s="261"/>
      <c r="BDE127" s="261"/>
      <c r="BDF127" s="273"/>
      <c r="BDG127" s="273"/>
      <c r="BDH127"/>
      <c r="BDI127" s="110"/>
      <c r="BDJ127" s="91"/>
      <c r="BDK127" s="261"/>
      <c r="BDL127" s="261"/>
      <c r="BDM127" s="261"/>
      <c r="BDN127" s="273"/>
      <c r="BDO127" s="273"/>
      <c r="BDP127"/>
      <c r="BDQ127" s="110"/>
      <c r="BDR127" s="91"/>
      <c r="BDS127" s="261"/>
      <c r="BDT127" s="261"/>
      <c r="BDU127" s="261"/>
      <c r="BDV127" s="273"/>
      <c r="BDW127" s="273"/>
      <c r="BDX127"/>
      <c r="BDY127" s="110"/>
      <c r="BDZ127" s="91"/>
      <c r="BEA127" s="261"/>
      <c r="BEB127" s="261"/>
      <c r="BEC127" s="261"/>
      <c r="BED127" s="273"/>
      <c r="BEE127" s="273"/>
      <c r="BEF127"/>
      <c r="BEG127" s="110"/>
      <c r="BEH127" s="91"/>
      <c r="BEI127" s="261"/>
      <c r="BEJ127" s="261"/>
      <c r="BEK127" s="261"/>
      <c r="BEL127" s="273"/>
      <c r="BEM127" s="273"/>
      <c r="BEN127"/>
      <c r="BEO127" s="110"/>
      <c r="BEP127" s="91"/>
      <c r="BEQ127" s="261"/>
      <c r="BER127" s="261"/>
      <c r="BES127" s="261"/>
      <c r="BET127" s="273"/>
      <c r="BEU127" s="273"/>
      <c r="BEV127"/>
      <c r="BEW127" s="110"/>
      <c r="BEX127" s="91"/>
      <c r="BEY127" s="261"/>
      <c r="BEZ127" s="261"/>
      <c r="BFA127" s="261"/>
      <c r="BFB127" s="273"/>
      <c r="BFC127" s="273"/>
      <c r="BFD127"/>
      <c r="BFE127" s="110"/>
      <c r="BFF127" s="91"/>
      <c r="BFG127" s="261"/>
      <c r="BFH127" s="261"/>
      <c r="BFI127" s="261"/>
      <c r="BFJ127" s="273"/>
      <c r="BFK127" s="273"/>
      <c r="BFL127"/>
      <c r="BFM127" s="110"/>
      <c r="BFN127" s="91"/>
      <c r="BFO127" s="261"/>
      <c r="BFP127" s="261"/>
      <c r="BFQ127" s="261"/>
      <c r="BFR127" s="273"/>
      <c r="BFS127" s="273"/>
      <c r="BFT127"/>
      <c r="BFU127" s="110"/>
      <c r="BFV127" s="91"/>
      <c r="BFW127" s="261"/>
      <c r="BFX127" s="261"/>
      <c r="BFY127" s="261"/>
      <c r="BFZ127" s="273"/>
      <c r="BGA127" s="273"/>
      <c r="BGB127"/>
      <c r="BGC127" s="110"/>
      <c r="BGD127" s="91"/>
      <c r="BGE127" s="261"/>
      <c r="BGF127" s="261"/>
      <c r="BGG127" s="261"/>
      <c r="BGH127" s="273"/>
      <c r="BGI127" s="273"/>
      <c r="BGJ127"/>
      <c r="BGK127" s="110"/>
      <c r="BGL127" s="91"/>
      <c r="BGM127" s="261"/>
      <c r="BGN127" s="261"/>
      <c r="BGO127" s="261"/>
      <c r="BGP127" s="273"/>
      <c r="BGQ127" s="273"/>
      <c r="BGR127"/>
      <c r="BGS127" s="110"/>
      <c r="BGT127" s="91"/>
      <c r="BGU127" s="261"/>
      <c r="BGV127" s="261"/>
      <c r="BGW127" s="261"/>
      <c r="BGX127" s="273"/>
      <c r="BGY127" s="273"/>
      <c r="BGZ127"/>
      <c r="BHA127" s="110"/>
      <c r="BHB127" s="91"/>
      <c r="BHC127" s="261"/>
      <c r="BHD127" s="261"/>
      <c r="BHE127" s="261"/>
      <c r="BHF127" s="273"/>
      <c r="BHG127" s="273"/>
      <c r="BHH127"/>
      <c r="BHI127" s="110"/>
      <c r="BHJ127" s="91"/>
      <c r="BHK127" s="261"/>
      <c r="BHL127" s="261"/>
      <c r="BHM127" s="261"/>
      <c r="BHN127" s="273"/>
      <c r="BHO127" s="273"/>
      <c r="BHP127"/>
      <c r="BHQ127" s="110"/>
      <c r="BHR127" s="91"/>
      <c r="BHS127" s="261"/>
      <c r="BHT127" s="261"/>
      <c r="BHU127" s="261"/>
      <c r="BHV127" s="273"/>
      <c r="BHW127" s="273"/>
      <c r="BHX127"/>
      <c r="BHY127" s="110"/>
      <c r="BHZ127" s="91"/>
      <c r="BIA127" s="261"/>
      <c r="BIB127" s="261"/>
      <c r="BIC127" s="261"/>
      <c r="BID127" s="273"/>
      <c r="BIE127" s="273"/>
      <c r="BIF127"/>
      <c r="BIG127" s="110"/>
      <c r="BIH127" s="91"/>
      <c r="BII127" s="261"/>
      <c r="BIJ127" s="261"/>
      <c r="BIK127" s="261"/>
      <c r="BIL127" s="273"/>
      <c r="BIM127" s="273"/>
      <c r="BIN127"/>
      <c r="BIO127" s="110"/>
      <c r="BIP127" s="91"/>
      <c r="BIQ127" s="261"/>
      <c r="BIR127" s="261"/>
      <c r="BIS127" s="261"/>
      <c r="BIT127" s="273"/>
      <c r="BIU127" s="273"/>
      <c r="BIV127"/>
      <c r="BIW127" s="110"/>
      <c r="BIX127" s="91"/>
      <c r="BIY127" s="261"/>
      <c r="BIZ127" s="261"/>
      <c r="BJA127" s="261"/>
      <c r="BJB127" s="273"/>
      <c r="BJC127" s="273"/>
      <c r="BJD127"/>
      <c r="BJE127" s="110"/>
      <c r="BJF127" s="91"/>
      <c r="BJG127" s="261"/>
      <c r="BJH127" s="261"/>
      <c r="BJI127" s="261"/>
      <c r="BJJ127" s="273"/>
      <c r="BJK127" s="273"/>
      <c r="BJL127"/>
      <c r="BJM127" s="110"/>
      <c r="BJN127" s="91"/>
      <c r="BJO127" s="261"/>
      <c r="BJP127" s="261"/>
      <c r="BJQ127" s="261"/>
      <c r="BJR127" s="273"/>
      <c r="BJS127" s="273"/>
      <c r="BJT127"/>
      <c r="BJU127" s="110"/>
      <c r="BJV127" s="91"/>
      <c r="BJW127" s="261"/>
      <c r="BJX127" s="261"/>
      <c r="BJY127" s="261"/>
      <c r="BJZ127" s="273"/>
      <c r="BKA127" s="273"/>
      <c r="BKB127"/>
      <c r="BKC127" s="110"/>
      <c r="BKD127" s="91"/>
      <c r="BKE127" s="261"/>
      <c r="BKF127" s="261"/>
      <c r="BKG127" s="261"/>
      <c r="BKH127" s="273"/>
      <c r="BKI127" s="273"/>
      <c r="BKJ127"/>
      <c r="BKK127" s="110"/>
      <c r="BKL127" s="91"/>
      <c r="BKM127" s="261"/>
      <c r="BKN127" s="261"/>
      <c r="BKO127" s="261"/>
      <c r="BKP127" s="273"/>
      <c r="BKQ127" s="273"/>
      <c r="BKR127"/>
      <c r="BKS127" s="110"/>
      <c r="BKT127" s="91"/>
      <c r="BKU127" s="261"/>
      <c r="BKV127" s="261"/>
      <c r="BKW127" s="261"/>
      <c r="BKX127" s="273"/>
      <c r="BKY127" s="273"/>
      <c r="BKZ127"/>
      <c r="BLA127" s="110"/>
      <c r="BLB127" s="91"/>
      <c r="BLC127" s="261"/>
      <c r="BLD127" s="261"/>
      <c r="BLE127" s="261"/>
      <c r="BLF127" s="273"/>
      <c r="BLG127" s="273"/>
      <c r="BLH127"/>
      <c r="BLI127" s="110"/>
      <c r="BLJ127" s="91"/>
      <c r="BLK127" s="261"/>
      <c r="BLL127" s="261"/>
      <c r="BLM127" s="261"/>
      <c r="BLN127" s="273"/>
      <c r="BLO127" s="273"/>
      <c r="BLP127"/>
      <c r="BLQ127" s="110"/>
      <c r="BLR127" s="91"/>
      <c r="BLS127" s="261"/>
      <c r="BLT127" s="261"/>
      <c r="BLU127" s="261"/>
      <c r="BLV127" s="273"/>
      <c r="BLW127" s="273"/>
      <c r="BLX127"/>
      <c r="BLY127" s="110"/>
      <c r="BLZ127" s="91"/>
      <c r="BMA127" s="261"/>
      <c r="BMB127" s="261"/>
      <c r="BMC127" s="261"/>
      <c r="BMD127" s="273"/>
      <c r="BME127" s="273"/>
      <c r="BMF127"/>
      <c r="BMG127" s="110"/>
      <c r="BMH127" s="91"/>
      <c r="BMI127" s="261"/>
      <c r="BMJ127" s="261"/>
      <c r="BMK127" s="261"/>
      <c r="BML127" s="273"/>
      <c r="BMM127" s="273"/>
      <c r="BMN127"/>
      <c r="BMO127" s="110"/>
      <c r="BMP127" s="91"/>
      <c r="BMQ127" s="261"/>
      <c r="BMR127" s="261"/>
      <c r="BMS127" s="261"/>
      <c r="BMT127" s="273"/>
      <c r="BMU127" s="273"/>
      <c r="BMV127"/>
      <c r="BMW127" s="110"/>
      <c r="BMX127" s="91"/>
      <c r="BMY127" s="261"/>
      <c r="BMZ127" s="261"/>
      <c r="BNA127" s="261"/>
      <c r="BNB127" s="273"/>
      <c r="BNC127" s="273"/>
      <c r="BND127"/>
      <c r="BNE127" s="110"/>
      <c r="BNF127" s="91"/>
      <c r="BNG127" s="261"/>
      <c r="BNH127" s="261"/>
      <c r="BNI127" s="261"/>
      <c r="BNJ127" s="273"/>
      <c r="BNK127" s="273"/>
      <c r="BNL127"/>
      <c r="BNM127" s="110"/>
      <c r="BNN127" s="91"/>
      <c r="BNO127" s="261"/>
      <c r="BNP127" s="261"/>
      <c r="BNQ127" s="261"/>
      <c r="BNR127" s="273"/>
      <c r="BNS127" s="273"/>
      <c r="BNT127"/>
      <c r="BNU127" s="110"/>
      <c r="BNV127" s="91"/>
      <c r="BNW127" s="261"/>
      <c r="BNX127" s="261"/>
      <c r="BNY127" s="261"/>
      <c r="BNZ127" s="273"/>
      <c r="BOA127" s="273"/>
      <c r="BOB127"/>
      <c r="BOC127" s="110"/>
      <c r="BOD127" s="91"/>
      <c r="BOE127" s="261"/>
      <c r="BOF127" s="261"/>
      <c r="BOG127" s="261"/>
      <c r="BOH127" s="273"/>
      <c r="BOI127" s="273"/>
      <c r="BOJ127"/>
      <c r="BOK127" s="110"/>
      <c r="BOL127" s="91"/>
      <c r="BOM127" s="261"/>
      <c r="BON127" s="261"/>
      <c r="BOO127" s="261"/>
      <c r="BOP127" s="273"/>
      <c r="BOQ127" s="273"/>
      <c r="BOR127"/>
      <c r="BOS127" s="110"/>
      <c r="BOT127" s="91"/>
      <c r="BOU127" s="261"/>
      <c r="BOV127" s="261"/>
      <c r="BOW127" s="261"/>
      <c r="BOX127" s="273"/>
      <c r="BOY127" s="273"/>
      <c r="BOZ127"/>
      <c r="BPA127" s="110"/>
      <c r="BPB127" s="91"/>
      <c r="BPC127" s="261"/>
      <c r="BPD127" s="261"/>
      <c r="BPE127" s="261"/>
      <c r="BPF127" s="273"/>
      <c r="BPG127" s="273"/>
      <c r="BPH127"/>
      <c r="BPI127" s="110"/>
      <c r="BPJ127" s="91"/>
      <c r="BPK127" s="261"/>
      <c r="BPL127" s="261"/>
      <c r="BPM127" s="261"/>
      <c r="BPN127" s="273"/>
      <c r="BPO127" s="273"/>
      <c r="BPP127"/>
      <c r="BPQ127" s="110"/>
      <c r="BPR127" s="91"/>
      <c r="BPS127" s="261"/>
      <c r="BPT127" s="261"/>
      <c r="BPU127" s="261"/>
      <c r="BPV127" s="273"/>
      <c r="BPW127" s="273"/>
      <c r="BPX127"/>
      <c r="BPY127" s="110"/>
      <c r="BPZ127" s="91"/>
      <c r="BQA127" s="261"/>
      <c r="BQB127" s="261"/>
      <c r="BQC127" s="261"/>
      <c r="BQD127" s="273"/>
      <c r="BQE127" s="273"/>
      <c r="BQF127"/>
      <c r="BQG127" s="110"/>
      <c r="BQH127" s="91"/>
      <c r="BQI127" s="261"/>
      <c r="BQJ127" s="261"/>
      <c r="BQK127" s="261"/>
      <c r="BQL127" s="273"/>
      <c r="BQM127" s="273"/>
      <c r="BQN127"/>
      <c r="BQO127" s="110"/>
      <c r="BQP127" s="91"/>
      <c r="BQQ127" s="261"/>
      <c r="BQR127" s="261"/>
      <c r="BQS127" s="261"/>
      <c r="BQT127" s="273"/>
      <c r="BQU127" s="273"/>
      <c r="BQV127"/>
      <c r="BQW127" s="110"/>
      <c r="BQX127" s="91"/>
      <c r="BQY127" s="261"/>
      <c r="BQZ127" s="261"/>
      <c r="BRA127" s="261"/>
      <c r="BRB127" s="273"/>
      <c r="BRC127" s="273"/>
      <c r="BRD127"/>
      <c r="BRE127" s="110"/>
      <c r="BRF127" s="91"/>
      <c r="BRG127" s="261"/>
      <c r="BRH127" s="261"/>
      <c r="BRI127" s="261"/>
      <c r="BRJ127" s="273"/>
      <c r="BRK127" s="273"/>
      <c r="BRL127"/>
      <c r="BRM127" s="110"/>
      <c r="BRN127" s="91"/>
      <c r="BRO127" s="261"/>
      <c r="BRP127" s="261"/>
      <c r="BRQ127" s="261"/>
      <c r="BRR127" s="273"/>
      <c r="BRS127" s="273"/>
      <c r="BRT127"/>
      <c r="BRU127" s="110"/>
      <c r="BRV127" s="91"/>
      <c r="BRW127" s="261"/>
      <c r="BRX127" s="261"/>
      <c r="BRY127" s="261"/>
      <c r="BRZ127" s="273"/>
      <c r="BSA127" s="273"/>
      <c r="BSB127"/>
      <c r="BSC127" s="110"/>
      <c r="BSD127" s="91"/>
      <c r="BSE127" s="261"/>
      <c r="BSF127" s="261"/>
      <c r="BSG127" s="261"/>
      <c r="BSH127" s="273"/>
      <c r="BSI127" s="273"/>
      <c r="BSJ127"/>
      <c r="BSK127" s="110"/>
      <c r="BSL127" s="91"/>
      <c r="BSM127" s="261"/>
      <c r="BSN127" s="261"/>
      <c r="BSO127" s="261"/>
      <c r="BSP127" s="273"/>
      <c r="BSQ127" s="273"/>
      <c r="BSR127"/>
      <c r="BSS127" s="110"/>
      <c r="BST127" s="91"/>
      <c r="BSU127" s="261"/>
      <c r="BSV127" s="261"/>
      <c r="BSW127" s="261"/>
      <c r="BSX127" s="273"/>
      <c r="BSY127" s="273"/>
      <c r="BSZ127"/>
      <c r="BTA127" s="110"/>
      <c r="BTB127" s="91"/>
      <c r="BTC127" s="261"/>
      <c r="BTD127" s="261"/>
      <c r="BTE127" s="261"/>
      <c r="BTF127" s="273"/>
      <c r="BTG127" s="273"/>
      <c r="BTH127"/>
      <c r="BTI127" s="110"/>
      <c r="BTJ127" s="91"/>
      <c r="BTK127" s="261"/>
      <c r="BTL127" s="261"/>
      <c r="BTM127" s="261"/>
      <c r="BTN127" s="273"/>
      <c r="BTO127" s="273"/>
      <c r="BTP127"/>
      <c r="BTQ127" s="110"/>
      <c r="BTR127" s="91"/>
      <c r="BTS127" s="261"/>
      <c r="BTT127" s="261"/>
      <c r="BTU127" s="261"/>
      <c r="BTV127" s="273"/>
      <c r="BTW127" s="273"/>
      <c r="BTX127"/>
      <c r="BTY127" s="110"/>
      <c r="BTZ127" s="91"/>
      <c r="BUA127" s="261"/>
      <c r="BUB127" s="261"/>
      <c r="BUC127" s="261"/>
      <c r="BUD127" s="273"/>
      <c r="BUE127" s="273"/>
      <c r="BUF127"/>
      <c r="BUG127" s="110"/>
      <c r="BUH127" s="91"/>
      <c r="BUI127" s="261"/>
      <c r="BUJ127" s="261"/>
      <c r="BUK127" s="261"/>
      <c r="BUL127" s="273"/>
      <c r="BUM127" s="273"/>
      <c r="BUN127"/>
      <c r="BUO127" s="110"/>
      <c r="BUP127" s="91"/>
      <c r="BUQ127" s="261"/>
      <c r="BUR127" s="261"/>
      <c r="BUS127" s="261"/>
      <c r="BUT127" s="273"/>
      <c r="BUU127" s="273"/>
      <c r="BUV127"/>
      <c r="BUW127" s="110"/>
      <c r="BUX127" s="91"/>
      <c r="BUY127" s="261"/>
      <c r="BUZ127" s="261"/>
      <c r="BVA127" s="261"/>
      <c r="BVB127" s="273"/>
      <c r="BVC127" s="273"/>
      <c r="BVD127"/>
      <c r="BVE127" s="110"/>
      <c r="BVF127" s="91"/>
      <c r="BVG127" s="261"/>
      <c r="BVH127" s="261"/>
      <c r="BVI127" s="261"/>
      <c r="BVJ127" s="273"/>
      <c r="BVK127" s="273"/>
      <c r="BVL127"/>
      <c r="BVM127" s="110"/>
      <c r="BVN127" s="91"/>
      <c r="BVO127" s="261"/>
      <c r="BVP127" s="261"/>
      <c r="BVQ127" s="261"/>
      <c r="BVR127" s="273"/>
      <c r="BVS127" s="273"/>
      <c r="BVT127"/>
      <c r="BVU127" s="110"/>
      <c r="BVV127" s="91"/>
      <c r="BVW127" s="261"/>
      <c r="BVX127" s="261"/>
      <c r="BVY127" s="261"/>
      <c r="BVZ127" s="273"/>
      <c r="BWA127" s="273"/>
      <c r="BWB127"/>
      <c r="BWC127" s="110"/>
      <c r="BWD127" s="91"/>
      <c r="BWE127" s="261"/>
      <c r="BWF127" s="261"/>
      <c r="BWG127" s="261"/>
      <c r="BWH127" s="273"/>
      <c r="BWI127" s="273"/>
      <c r="BWJ127"/>
      <c r="BWK127" s="110"/>
      <c r="BWL127" s="91"/>
      <c r="BWM127" s="261"/>
      <c r="BWN127" s="261"/>
      <c r="BWO127" s="261"/>
      <c r="BWP127" s="273"/>
      <c r="BWQ127" s="273"/>
      <c r="BWR127"/>
      <c r="BWS127" s="110"/>
      <c r="BWT127" s="91"/>
      <c r="BWU127" s="261"/>
      <c r="BWV127" s="261"/>
      <c r="BWW127" s="261"/>
      <c r="BWX127" s="273"/>
      <c r="BWY127" s="273"/>
      <c r="BWZ127"/>
      <c r="BXA127" s="110"/>
      <c r="BXB127" s="91"/>
      <c r="BXC127" s="261"/>
      <c r="BXD127" s="261"/>
      <c r="BXE127" s="261"/>
      <c r="BXF127" s="273"/>
      <c r="BXG127" s="273"/>
      <c r="BXH127"/>
      <c r="BXI127" s="110"/>
      <c r="BXJ127" s="91"/>
      <c r="BXK127" s="261"/>
      <c r="BXL127" s="261"/>
      <c r="BXM127" s="261"/>
      <c r="BXN127" s="273"/>
      <c r="BXO127" s="273"/>
      <c r="BXP127"/>
      <c r="BXQ127" s="110"/>
      <c r="BXR127" s="91"/>
      <c r="BXS127" s="261"/>
      <c r="BXT127" s="261"/>
      <c r="BXU127" s="261"/>
      <c r="BXV127" s="273"/>
      <c r="BXW127" s="273"/>
      <c r="BXX127"/>
      <c r="BXY127" s="110"/>
      <c r="BXZ127" s="91"/>
      <c r="BYA127" s="261"/>
      <c r="BYB127" s="261"/>
      <c r="BYC127" s="261"/>
      <c r="BYD127" s="273"/>
      <c r="BYE127" s="273"/>
      <c r="BYF127"/>
      <c r="BYG127" s="110"/>
      <c r="BYH127" s="91"/>
      <c r="BYI127" s="261"/>
      <c r="BYJ127" s="261"/>
      <c r="BYK127" s="261"/>
      <c r="BYL127" s="273"/>
      <c r="BYM127" s="273"/>
      <c r="BYN127"/>
      <c r="BYO127" s="110"/>
      <c r="BYP127" s="91"/>
      <c r="BYQ127" s="261"/>
      <c r="BYR127" s="261"/>
      <c r="BYS127" s="261"/>
      <c r="BYT127" s="273"/>
      <c r="BYU127" s="273"/>
      <c r="BYV127"/>
      <c r="BYW127" s="110"/>
      <c r="BYX127" s="91"/>
      <c r="BYY127" s="261"/>
      <c r="BYZ127" s="261"/>
      <c r="BZA127" s="261"/>
      <c r="BZB127" s="273"/>
      <c r="BZC127" s="273"/>
      <c r="BZD127"/>
      <c r="BZE127" s="110"/>
      <c r="BZF127" s="91"/>
      <c r="BZG127" s="261"/>
      <c r="BZH127" s="261"/>
      <c r="BZI127" s="261"/>
      <c r="BZJ127" s="273"/>
      <c r="BZK127" s="273"/>
      <c r="BZL127"/>
      <c r="BZM127" s="110"/>
      <c r="BZN127" s="91"/>
      <c r="BZO127" s="261"/>
      <c r="BZP127" s="261"/>
      <c r="BZQ127" s="261"/>
      <c r="BZR127" s="273"/>
      <c r="BZS127" s="273"/>
      <c r="BZT127"/>
      <c r="BZU127" s="110"/>
      <c r="BZV127" s="91"/>
      <c r="BZW127" s="261"/>
      <c r="BZX127" s="261"/>
      <c r="BZY127" s="261"/>
      <c r="BZZ127" s="273"/>
      <c r="CAA127" s="273"/>
      <c r="CAB127"/>
      <c r="CAC127" s="110"/>
      <c r="CAD127" s="91"/>
      <c r="CAE127" s="261"/>
      <c r="CAF127" s="261"/>
      <c r="CAG127" s="261"/>
      <c r="CAH127" s="273"/>
      <c r="CAI127" s="273"/>
      <c r="CAJ127"/>
      <c r="CAK127" s="110"/>
      <c r="CAL127" s="91"/>
      <c r="CAM127" s="261"/>
      <c r="CAN127" s="261"/>
      <c r="CAO127" s="261"/>
      <c r="CAP127" s="273"/>
      <c r="CAQ127" s="273"/>
      <c r="CAR127"/>
      <c r="CAS127" s="110"/>
      <c r="CAT127" s="91"/>
      <c r="CAU127" s="261"/>
      <c r="CAV127" s="261"/>
      <c r="CAW127" s="261"/>
      <c r="CAX127" s="273"/>
      <c r="CAY127" s="273"/>
      <c r="CAZ127"/>
      <c r="CBA127" s="110"/>
      <c r="CBB127" s="91"/>
      <c r="CBC127" s="261"/>
      <c r="CBD127" s="261"/>
      <c r="CBE127" s="261"/>
      <c r="CBF127" s="273"/>
      <c r="CBG127" s="273"/>
      <c r="CBH127"/>
      <c r="CBI127" s="110"/>
      <c r="CBJ127" s="91"/>
      <c r="CBK127" s="261"/>
      <c r="CBL127" s="261"/>
      <c r="CBM127" s="261"/>
      <c r="CBN127" s="273"/>
      <c r="CBO127" s="273"/>
      <c r="CBP127"/>
      <c r="CBQ127" s="110"/>
      <c r="CBR127" s="91"/>
      <c r="CBS127" s="261"/>
      <c r="CBT127" s="261"/>
      <c r="CBU127" s="261"/>
      <c r="CBV127" s="273"/>
      <c r="CBW127" s="273"/>
      <c r="CBX127"/>
      <c r="CBY127" s="110"/>
      <c r="CBZ127" s="91"/>
      <c r="CCA127" s="261"/>
      <c r="CCB127" s="261"/>
      <c r="CCC127" s="261"/>
      <c r="CCD127" s="273"/>
      <c r="CCE127" s="273"/>
      <c r="CCF127"/>
      <c r="CCG127" s="110"/>
      <c r="CCH127" s="91"/>
      <c r="CCI127" s="261"/>
      <c r="CCJ127" s="261"/>
      <c r="CCK127" s="261"/>
      <c r="CCL127" s="273"/>
      <c r="CCM127" s="273"/>
      <c r="CCN127"/>
      <c r="CCO127" s="110"/>
      <c r="CCP127" s="91"/>
      <c r="CCQ127" s="261"/>
      <c r="CCR127" s="261"/>
      <c r="CCS127" s="261"/>
      <c r="CCT127" s="273"/>
      <c r="CCU127" s="273"/>
      <c r="CCV127"/>
      <c r="CCW127" s="110"/>
      <c r="CCX127" s="91"/>
      <c r="CCY127" s="261"/>
      <c r="CCZ127" s="261"/>
      <c r="CDA127" s="261"/>
      <c r="CDB127" s="273"/>
      <c r="CDC127" s="273"/>
      <c r="CDD127"/>
      <c r="CDE127" s="110"/>
      <c r="CDF127" s="91"/>
      <c r="CDG127" s="261"/>
      <c r="CDH127" s="261"/>
      <c r="CDI127" s="261"/>
      <c r="CDJ127" s="273"/>
      <c r="CDK127" s="273"/>
      <c r="CDL127"/>
      <c r="CDM127" s="110"/>
      <c r="CDN127" s="91"/>
      <c r="CDO127" s="261"/>
      <c r="CDP127" s="261"/>
      <c r="CDQ127" s="261"/>
      <c r="CDR127" s="273"/>
      <c r="CDS127" s="273"/>
      <c r="CDT127"/>
      <c r="CDU127" s="110"/>
      <c r="CDV127" s="91"/>
      <c r="CDW127" s="261"/>
      <c r="CDX127" s="261"/>
      <c r="CDY127" s="261"/>
      <c r="CDZ127" s="273"/>
      <c r="CEA127" s="273"/>
      <c r="CEB127"/>
      <c r="CEC127" s="110"/>
      <c r="CED127" s="91"/>
      <c r="CEE127" s="261"/>
      <c r="CEF127" s="261"/>
      <c r="CEG127" s="261"/>
      <c r="CEH127" s="273"/>
      <c r="CEI127" s="273"/>
      <c r="CEJ127"/>
      <c r="CEK127" s="110"/>
      <c r="CEL127" s="91"/>
      <c r="CEM127" s="261"/>
      <c r="CEN127" s="261"/>
      <c r="CEO127" s="261"/>
      <c r="CEP127" s="273"/>
      <c r="CEQ127" s="273"/>
      <c r="CER127"/>
      <c r="CES127" s="110"/>
      <c r="CET127" s="91"/>
      <c r="CEU127" s="261"/>
      <c r="CEV127" s="261"/>
      <c r="CEW127" s="261"/>
      <c r="CEX127" s="273"/>
      <c r="CEY127" s="273"/>
      <c r="CEZ127"/>
      <c r="CFA127" s="110"/>
      <c r="CFB127" s="91"/>
      <c r="CFC127" s="261"/>
      <c r="CFD127" s="261"/>
      <c r="CFE127" s="261"/>
      <c r="CFF127" s="273"/>
      <c r="CFG127" s="273"/>
      <c r="CFH127"/>
      <c r="CFI127" s="110"/>
      <c r="CFJ127" s="91"/>
      <c r="CFK127" s="261"/>
      <c r="CFL127" s="261"/>
      <c r="CFM127" s="261"/>
      <c r="CFN127" s="273"/>
      <c r="CFO127" s="273"/>
      <c r="CFP127"/>
      <c r="CFQ127" s="110"/>
      <c r="CFR127" s="91"/>
      <c r="CFS127" s="261"/>
      <c r="CFT127" s="261"/>
      <c r="CFU127" s="261"/>
      <c r="CFV127" s="273"/>
      <c r="CFW127" s="273"/>
      <c r="CFX127"/>
      <c r="CFY127" s="110"/>
      <c r="CFZ127" s="91"/>
      <c r="CGA127" s="261"/>
      <c r="CGB127" s="261"/>
      <c r="CGC127" s="261"/>
      <c r="CGD127" s="273"/>
      <c r="CGE127" s="273"/>
      <c r="CGF127"/>
      <c r="CGG127" s="110"/>
      <c r="CGH127" s="91"/>
      <c r="CGI127" s="261"/>
      <c r="CGJ127" s="261"/>
      <c r="CGK127" s="261"/>
      <c r="CGL127" s="273"/>
      <c r="CGM127" s="273"/>
      <c r="CGN127"/>
      <c r="CGO127" s="110"/>
      <c r="CGP127" s="91"/>
      <c r="CGQ127" s="261"/>
      <c r="CGR127" s="261"/>
      <c r="CGS127" s="261"/>
      <c r="CGT127" s="273"/>
      <c r="CGU127" s="273"/>
      <c r="CGV127"/>
      <c r="CGW127" s="110"/>
      <c r="CGX127" s="91"/>
      <c r="CGY127" s="261"/>
      <c r="CGZ127" s="261"/>
      <c r="CHA127" s="261"/>
      <c r="CHB127" s="273"/>
      <c r="CHC127" s="273"/>
      <c r="CHD127"/>
      <c r="CHE127" s="110"/>
      <c r="CHF127" s="91"/>
      <c r="CHG127" s="261"/>
      <c r="CHH127" s="261"/>
      <c r="CHI127" s="261"/>
      <c r="CHJ127" s="273"/>
      <c r="CHK127" s="273"/>
      <c r="CHL127"/>
      <c r="CHM127" s="110"/>
      <c r="CHN127" s="91"/>
      <c r="CHO127" s="261"/>
      <c r="CHP127" s="261"/>
      <c r="CHQ127" s="261"/>
      <c r="CHR127" s="273"/>
      <c r="CHS127" s="273"/>
      <c r="CHT127"/>
      <c r="CHU127" s="110"/>
      <c r="CHV127" s="91"/>
      <c r="CHW127" s="261"/>
      <c r="CHX127" s="261"/>
      <c r="CHY127" s="261"/>
      <c r="CHZ127" s="273"/>
      <c r="CIA127" s="273"/>
      <c r="CIB127"/>
      <c r="CIC127" s="110"/>
      <c r="CID127" s="91"/>
      <c r="CIE127" s="261"/>
      <c r="CIF127" s="261"/>
      <c r="CIG127" s="261"/>
      <c r="CIH127" s="273"/>
      <c r="CII127" s="273"/>
      <c r="CIJ127"/>
      <c r="CIK127" s="110"/>
      <c r="CIL127" s="91"/>
      <c r="CIM127" s="261"/>
      <c r="CIN127" s="261"/>
      <c r="CIO127" s="261"/>
      <c r="CIP127" s="273"/>
      <c r="CIQ127" s="273"/>
      <c r="CIR127"/>
      <c r="CIS127" s="110"/>
      <c r="CIT127" s="91"/>
      <c r="CIU127" s="261"/>
      <c r="CIV127" s="261"/>
      <c r="CIW127" s="261"/>
      <c r="CIX127" s="273"/>
      <c r="CIY127" s="273"/>
      <c r="CIZ127"/>
      <c r="CJA127" s="110"/>
      <c r="CJB127" s="91"/>
      <c r="CJC127" s="261"/>
      <c r="CJD127" s="261"/>
      <c r="CJE127" s="261"/>
      <c r="CJF127" s="273"/>
      <c r="CJG127" s="273"/>
      <c r="CJH127"/>
      <c r="CJI127" s="110"/>
      <c r="CJJ127" s="91"/>
      <c r="CJK127" s="261"/>
      <c r="CJL127" s="261"/>
      <c r="CJM127" s="261"/>
      <c r="CJN127" s="273"/>
      <c r="CJO127" s="273"/>
      <c r="CJP127"/>
      <c r="CJQ127" s="110"/>
      <c r="CJR127" s="91"/>
      <c r="CJS127" s="261"/>
      <c r="CJT127" s="261"/>
      <c r="CJU127" s="261"/>
      <c r="CJV127" s="273"/>
      <c r="CJW127" s="273"/>
      <c r="CJX127"/>
      <c r="CJY127" s="110"/>
      <c r="CJZ127" s="91"/>
      <c r="CKA127" s="261"/>
      <c r="CKB127" s="261"/>
      <c r="CKC127" s="261"/>
      <c r="CKD127" s="273"/>
      <c r="CKE127" s="273"/>
      <c r="CKF127"/>
      <c r="CKG127" s="110"/>
      <c r="CKH127" s="91"/>
      <c r="CKI127" s="261"/>
      <c r="CKJ127" s="261"/>
      <c r="CKK127" s="261"/>
      <c r="CKL127" s="273"/>
      <c r="CKM127" s="273"/>
      <c r="CKN127"/>
      <c r="CKO127" s="110"/>
      <c r="CKP127" s="91"/>
      <c r="CKQ127" s="261"/>
      <c r="CKR127" s="261"/>
      <c r="CKS127" s="261"/>
      <c r="CKT127" s="273"/>
      <c r="CKU127" s="273"/>
      <c r="CKV127"/>
      <c r="CKW127" s="110"/>
      <c r="CKX127" s="91"/>
      <c r="CKY127" s="261"/>
      <c r="CKZ127" s="261"/>
      <c r="CLA127" s="261"/>
      <c r="CLB127" s="273"/>
      <c r="CLC127" s="273"/>
      <c r="CLD127"/>
      <c r="CLE127" s="110"/>
      <c r="CLF127" s="91"/>
      <c r="CLG127" s="261"/>
      <c r="CLH127" s="261"/>
      <c r="CLI127" s="261"/>
      <c r="CLJ127" s="273"/>
      <c r="CLK127" s="273"/>
      <c r="CLL127"/>
      <c r="CLM127" s="110"/>
      <c r="CLN127" s="91"/>
      <c r="CLO127" s="261"/>
      <c r="CLP127" s="261"/>
      <c r="CLQ127" s="261"/>
      <c r="CLR127" s="273"/>
      <c r="CLS127" s="273"/>
      <c r="CLT127"/>
      <c r="CLU127" s="110"/>
      <c r="CLV127" s="91"/>
      <c r="CLW127" s="261"/>
      <c r="CLX127" s="261"/>
      <c r="CLY127" s="261"/>
      <c r="CLZ127" s="273"/>
      <c r="CMA127" s="273"/>
      <c r="CMB127"/>
      <c r="CMC127" s="110"/>
      <c r="CMD127" s="91"/>
      <c r="CME127" s="261"/>
      <c r="CMF127" s="261"/>
      <c r="CMG127" s="261"/>
      <c r="CMH127" s="273"/>
      <c r="CMI127" s="273"/>
      <c r="CMJ127"/>
      <c r="CMK127" s="110"/>
      <c r="CML127" s="91"/>
      <c r="CMM127" s="261"/>
      <c r="CMN127" s="261"/>
      <c r="CMO127" s="261"/>
      <c r="CMP127" s="273"/>
      <c r="CMQ127" s="273"/>
      <c r="CMR127"/>
      <c r="CMS127" s="110"/>
      <c r="CMT127" s="91"/>
      <c r="CMU127" s="261"/>
      <c r="CMV127" s="261"/>
      <c r="CMW127" s="261"/>
      <c r="CMX127" s="273"/>
      <c r="CMY127" s="273"/>
      <c r="CMZ127"/>
      <c r="CNA127" s="110"/>
      <c r="CNB127" s="91"/>
      <c r="CNC127" s="261"/>
      <c r="CND127" s="261"/>
      <c r="CNE127" s="261"/>
      <c r="CNF127" s="273"/>
      <c r="CNG127" s="273"/>
      <c r="CNH127"/>
      <c r="CNI127" s="110"/>
      <c r="CNJ127" s="91"/>
      <c r="CNK127" s="261"/>
      <c r="CNL127" s="261"/>
      <c r="CNM127" s="261"/>
      <c r="CNN127" s="273"/>
      <c r="CNO127" s="273"/>
      <c r="CNP127"/>
      <c r="CNQ127" s="110"/>
      <c r="CNR127" s="91"/>
      <c r="CNS127" s="261"/>
      <c r="CNT127" s="261"/>
      <c r="CNU127" s="261"/>
      <c r="CNV127" s="273"/>
      <c r="CNW127" s="273"/>
      <c r="CNX127"/>
      <c r="CNY127" s="110"/>
      <c r="CNZ127" s="91"/>
      <c r="COA127" s="261"/>
      <c r="COB127" s="261"/>
      <c r="COC127" s="261"/>
      <c r="COD127" s="273"/>
      <c r="COE127" s="273"/>
      <c r="COF127"/>
      <c r="COG127" s="110"/>
      <c r="COH127" s="91"/>
      <c r="COI127" s="261"/>
      <c r="COJ127" s="261"/>
      <c r="COK127" s="261"/>
      <c r="COL127" s="273"/>
      <c r="COM127" s="273"/>
      <c r="CON127"/>
      <c r="COO127" s="110"/>
      <c r="COP127" s="91"/>
      <c r="COQ127" s="261"/>
      <c r="COR127" s="261"/>
      <c r="COS127" s="261"/>
      <c r="COT127" s="273"/>
      <c r="COU127" s="273"/>
      <c r="COV127"/>
      <c r="COW127" s="110"/>
      <c r="COX127" s="91"/>
      <c r="COY127" s="261"/>
      <c r="COZ127" s="261"/>
      <c r="CPA127" s="261"/>
      <c r="CPB127" s="273"/>
      <c r="CPC127" s="273"/>
      <c r="CPD127"/>
      <c r="CPE127" s="110"/>
      <c r="CPF127" s="91"/>
      <c r="CPG127" s="261"/>
      <c r="CPH127" s="261"/>
      <c r="CPI127" s="261"/>
      <c r="CPJ127" s="273"/>
      <c r="CPK127" s="273"/>
      <c r="CPL127"/>
      <c r="CPM127" s="110"/>
      <c r="CPN127" s="91"/>
      <c r="CPO127" s="261"/>
      <c r="CPP127" s="261"/>
      <c r="CPQ127" s="261"/>
      <c r="CPR127" s="273"/>
      <c r="CPS127" s="273"/>
      <c r="CPT127"/>
      <c r="CPU127" s="110"/>
      <c r="CPV127" s="91"/>
      <c r="CPW127" s="261"/>
      <c r="CPX127" s="261"/>
      <c r="CPY127" s="261"/>
      <c r="CPZ127" s="273"/>
      <c r="CQA127" s="273"/>
      <c r="CQB127"/>
      <c r="CQC127" s="110"/>
      <c r="CQD127" s="91"/>
      <c r="CQE127" s="261"/>
      <c r="CQF127" s="261"/>
      <c r="CQG127" s="261"/>
      <c r="CQH127" s="273"/>
      <c r="CQI127" s="273"/>
      <c r="CQJ127"/>
      <c r="CQK127" s="110"/>
      <c r="CQL127" s="91"/>
      <c r="CQM127" s="261"/>
      <c r="CQN127" s="261"/>
      <c r="CQO127" s="261"/>
      <c r="CQP127" s="273"/>
      <c r="CQQ127" s="273"/>
      <c r="CQR127"/>
      <c r="CQS127" s="110"/>
      <c r="CQT127" s="91"/>
      <c r="CQU127" s="261"/>
      <c r="CQV127" s="261"/>
      <c r="CQW127" s="261"/>
      <c r="CQX127" s="273"/>
      <c r="CQY127" s="273"/>
      <c r="CQZ127"/>
      <c r="CRA127" s="110"/>
      <c r="CRB127" s="91"/>
      <c r="CRC127" s="261"/>
      <c r="CRD127" s="261"/>
      <c r="CRE127" s="261"/>
      <c r="CRF127" s="273"/>
      <c r="CRG127" s="273"/>
      <c r="CRH127"/>
      <c r="CRI127" s="110"/>
      <c r="CRJ127" s="91"/>
      <c r="CRK127" s="261"/>
      <c r="CRL127" s="261"/>
      <c r="CRM127" s="261"/>
      <c r="CRN127" s="273"/>
      <c r="CRO127" s="273"/>
      <c r="CRP127"/>
      <c r="CRQ127" s="110"/>
      <c r="CRR127" s="91"/>
      <c r="CRS127" s="261"/>
      <c r="CRT127" s="261"/>
      <c r="CRU127" s="261"/>
      <c r="CRV127" s="273"/>
      <c r="CRW127" s="273"/>
      <c r="CRX127"/>
      <c r="CRY127" s="110"/>
      <c r="CRZ127" s="91"/>
      <c r="CSA127" s="261"/>
      <c r="CSB127" s="261"/>
      <c r="CSC127" s="261"/>
      <c r="CSD127" s="273"/>
      <c r="CSE127" s="273"/>
      <c r="CSF127"/>
      <c r="CSG127" s="110"/>
      <c r="CSH127" s="91"/>
      <c r="CSI127" s="261"/>
      <c r="CSJ127" s="261"/>
      <c r="CSK127" s="261"/>
      <c r="CSL127" s="273"/>
      <c r="CSM127" s="273"/>
      <c r="CSN127"/>
      <c r="CSO127" s="110"/>
      <c r="CSP127" s="91"/>
      <c r="CSQ127" s="261"/>
      <c r="CSR127" s="261"/>
      <c r="CSS127" s="261"/>
      <c r="CST127" s="273"/>
      <c r="CSU127" s="273"/>
      <c r="CSV127"/>
      <c r="CSW127" s="110"/>
      <c r="CSX127" s="91"/>
      <c r="CSY127" s="261"/>
      <c r="CSZ127" s="261"/>
      <c r="CTA127" s="261"/>
      <c r="CTB127" s="273"/>
      <c r="CTC127" s="273"/>
      <c r="CTD127"/>
      <c r="CTE127" s="110"/>
      <c r="CTF127" s="91"/>
      <c r="CTG127" s="261"/>
      <c r="CTH127" s="261"/>
      <c r="CTI127" s="261"/>
      <c r="CTJ127" s="273"/>
      <c r="CTK127" s="273"/>
      <c r="CTL127"/>
      <c r="CTM127" s="110"/>
      <c r="CTN127" s="91"/>
      <c r="CTO127" s="261"/>
      <c r="CTP127" s="261"/>
      <c r="CTQ127" s="261"/>
      <c r="CTR127" s="273"/>
      <c r="CTS127" s="273"/>
      <c r="CTT127"/>
      <c r="CTU127" s="110"/>
      <c r="CTV127" s="91"/>
      <c r="CTW127" s="261"/>
      <c r="CTX127" s="261"/>
      <c r="CTY127" s="261"/>
      <c r="CTZ127" s="273"/>
      <c r="CUA127" s="273"/>
      <c r="CUB127"/>
      <c r="CUC127" s="110"/>
      <c r="CUD127" s="91"/>
      <c r="CUE127" s="261"/>
      <c r="CUF127" s="261"/>
      <c r="CUG127" s="261"/>
      <c r="CUH127" s="273"/>
      <c r="CUI127" s="273"/>
      <c r="CUJ127"/>
      <c r="CUK127" s="110"/>
      <c r="CUL127" s="91"/>
      <c r="CUM127" s="261"/>
      <c r="CUN127" s="261"/>
      <c r="CUO127" s="261"/>
      <c r="CUP127" s="273"/>
      <c r="CUQ127" s="273"/>
      <c r="CUR127"/>
      <c r="CUS127" s="110"/>
      <c r="CUT127" s="91"/>
      <c r="CUU127" s="261"/>
      <c r="CUV127" s="261"/>
      <c r="CUW127" s="261"/>
      <c r="CUX127" s="273"/>
      <c r="CUY127" s="273"/>
      <c r="CUZ127"/>
      <c r="CVA127" s="110"/>
      <c r="CVB127" s="91"/>
      <c r="CVC127" s="261"/>
      <c r="CVD127" s="261"/>
      <c r="CVE127" s="261"/>
      <c r="CVF127" s="273"/>
      <c r="CVG127" s="273"/>
      <c r="CVH127"/>
      <c r="CVI127" s="110"/>
      <c r="CVJ127" s="91"/>
      <c r="CVK127" s="261"/>
      <c r="CVL127" s="261"/>
      <c r="CVM127" s="261"/>
      <c r="CVN127" s="273"/>
      <c r="CVO127" s="273"/>
      <c r="CVP127"/>
      <c r="CVQ127" s="110"/>
      <c r="CVR127" s="91"/>
      <c r="CVS127" s="261"/>
      <c r="CVT127" s="261"/>
      <c r="CVU127" s="261"/>
      <c r="CVV127" s="273"/>
      <c r="CVW127" s="273"/>
      <c r="CVX127"/>
      <c r="CVY127" s="110"/>
      <c r="CVZ127" s="91"/>
      <c r="CWA127" s="261"/>
      <c r="CWB127" s="261"/>
      <c r="CWC127" s="261"/>
      <c r="CWD127" s="273"/>
      <c r="CWE127" s="273"/>
      <c r="CWF127"/>
      <c r="CWG127" s="110"/>
      <c r="CWH127" s="91"/>
      <c r="CWI127" s="261"/>
      <c r="CWJ127" s="261"/>
      <c r="CWK127" s="261"/>
      <c r="CWL127" s="273"/>
      <c r="CWM127" s="273"/>
      <c r="CWN127"/>
      <c r="CWO127" s="110"/>
      <c r="CWP127" s="91"/>
      <c r="CWQ127" s="261"/>
      <c r="CWR127" s="261"/>
      <c r="CWS127" s="261"/>
      <c r="CWT127" s="273"/>
      <c r="CWU127" s="273"/>
      <c r="CWV127"/>
      <c r="CWW127" s="110"/>
      <c r="CWX127" s="91"/>
      <c r="CWY127" s="261"/>
      <c r="CWZ127" s="261"/>
      <c r="CXA127" s="261"/>
      <c r="CXB127" s="273"/>
      <c r="CXC127" s="273"/>
      <c r="CXD127"/>
      <c r="CXE127" s="110"/>
      <c r="CXF127" s="91"/>
      <c r="CXG127" s="261"/>
      <c r="CXH127" s="261"/>
      <c r="CXI127" s="261"/>
      <c r="CXJ127" s="273"/>
      <c r="CXK127" s="273"/>
      <c r="CXL127"/>
      <c r="CXM127" s="110"/>
      <c r="CXN127" s="91"/>
      <c r="CXO127" s="261"/>
      <c r="CXP127" s="261"/>
      <c r="CXQ127" s="261"/>
      <c r="CXR127" s="273"/>
      <c r="CXS127" s="273"/>
      <c r="CXT127"/>
      <c r="CXU127" s="110"/>
      <c r="CXV127" s="91"/>
      <c r="CXW127" s="261"/>
      <c r="CXX127" s="261"/>
      <c r="CXY127" s="261"/>
      <c r="CXZ127" s="273"/>
      <c r="CYA127" s="273"/>
      <c r="CYB127"/>
      <c r="CYC127" s="110"/>
      <c r="CYD127" s="91"/>
      <c r="CYE127" s="261"/>
      <c r="CYF127" s="261"/>
      <c r="CYG127" s="261"/>
      <c r="CYH127" s="273"/>
      <c r="CYI127" s="273"/>
      <c r="CYJ127"/>
      <c r="CYK127" s="110"/>
      <c r="CYL127" s="91"/>
      <c r="CYM127" s="261"/>
      <c r="CYN127" s="261"/>
      <c r="CYO127" s="261"/>
      <c r="CYP127" s="273"/>
      <c r="CYQ127" s="273"/>
      <c r="CYR127"/>
      <c r="CYS127" s="110"/>
      <c r="CYT127" s="91"/>
      <c r="CYU127" s="261"/>
      <c r="CYV127" s="261"/>
      <c r="CYW127" s="261"/>
      <c r="CYX127" s="273"/>
      <c r="CYY127" s="273"/>
      <c r="CYZ127"/>
      <c r="CZA127" s="110"/>
      <c r="CZB127" s="91"/>
      <c r="CZC127" s="261"/>
      <c r="CZD127" s="261"/>
      <c r="CZE127" s="261"/>
      <c r="CZF127" s="273"/>
      <c r="CZG127" s="273"/>
      <c r="CZH127"/>
      <c r="CZI127" s="110"/>
      <c r="CZJ127" s="91"/>
      <c r="CZK127" s="261"/>
      <c r="CZL127" s="261"/>
      <c r="CZM127" s="261"/>
      <c r="CZN127" s="273"/>
      <c r="CZO127" s="273"/>
      <c r="CZP127"/>
      <c r="CZQ127" s="110"/>
      <c r="CZR127" s="91"/>
      <c r="CZS127" s="261"/>
      <c r="CZT127" s="261"/>
      <c r="CZU127" s="261"/>
      <c r="CZV127" s="273"/>
      <c r="CZW127" s="273"/>
      <c r="CZX127"/>
      <c r="CZY127" s="110"/>
      <c r="CZZ127" s="91"/>
      <c r="DAA127" s="261"/>
      <c r="DAB127" s="261"/>
      <c r="DAC127" s="261"/>
      <c r="DAD127" s="273"/>
      <c r="DAE127" s="273"/>
      <c r="DAF127"/>
      <c r="DAG127" s="110"/>
      <c r="DAH127" s="91"/>
      <c r="DAI127" s="261"/>
      <c r="DAJ127" s="261"/>
      <c r="DAK127" s="261"/>
      <c r="DAL127" s="273"/>
      <c r="DAM127" s="273"/>
      <c r="DAN127"/>
      <c r="DAO127" s="110"/>
      <c r="DAP127" s="91"/>
      <c r="DAQ127" s="261"/>
      <c r="DAR127" s="261"/>
      <c r="DAS127" s="261"/>
      <c r="DAT127" s="273"/>
      <c r="DAU127" s="273"/>
      <c r="DAV127"/>
      <c r="DAW127" s="110"/>
      <c r="DAX127" s="91"/>
      <c r="DAY127" s="261"/>
      <c r="DAZ127" s="261"/>
      <c r="DBA127" s="261"/>
      <c r="DBB127" s="273"/>
      <c r="DBC127" s="273"/>
      <c r="DBD127"/>
      <c r="DBE127" s="110"/>
      <c r="DBF127" s="91"/>
      <c r="DBG127" s="261"/>
      <c r="DBH127" s="261"/>
      <c r="DBI127" s="261"/>
      <c r="DBJ127" s="273"/>
      <c r="DBK127" s="273"/>
      <c r="DBL127"/>
      <c r="DBM127" s="110"/>
      <c r="DBN127" s="91"/>
      <c r="DBO127" s="261"/>
      <c r="DBP127" s="261"/>
      <c r="DBQ127" s="261"/>
      <c r="DBR127" s="273"/>
      <c r="DBS127" s="273"/>
      <c r="DBT127"/>
      <c r="DBU127" s="110"/>
      <c r="DBV127" s="91"/>
      <c r="DBW127" s="261"/>
      <c r="DBX127" s="261"/>
      <c r="DBY127" s="261"/>
      <c r="DBZ127" s="273"/>
      <c r="DCA127" s="273"/>
      <c r="DCB127"/>
      <c r="DCC127" s="110"/>
      <c r="DCD127" s="91"/>
      <c r="DCE127" s="261"/>
      <c r="DCF127" s="261"/>
      <c r="DCG127" s="261"/>
      <c r="DCH127" s="273"/>
      <c r="DCI127" s="273"/>
      <c r="DCJ127"/>
      <c r="DCK127" s="110"/>
      <c r="DCL127" s="91"/>
      <c r="DCM127" s="261"/>
      <c r="DCN127" s="261"/>
      <c r="DCO127" s="261"/>
      <c r="DCP127" s="273"/>
      <c r="DCQ127" s="273"/>
      <c r="DCR127"/>
      <c r="DCS127" s="110"/>
      <c r="DCT127" s="91"/>
      <c r="DCU127" s="261"/>
      <c r="DCV127" s="261"/>
      <c r="DCW127" s="261"/>
      <c r="DCX127" s="273"/>
      <c r="DCY127" s="273"/>
      <c r="DCZ127"/>
      <c r="DDA127" s="110"/>
      <c r="DDB127" s="91"/>
      <c r="DDC127" s="261"/>
      <c r="DDD127" s="261"/>
      <c r="DDE127" s="261"/>
      <c r="DDF127" s="273"/>
      <c r="DDG127" s="273"/>
      <c r="DDH127"/>
      <c r="DDI127" s="110"/>
      <c r="DDJ127" s="91"/>
      <c r="DDK127" s="261"/>
      <c r="DDL127" s="261"/>
      <c r="DDM127" s="261"/>
      <c r="DDN127" s="273"/>
      <c r="DDO127" s="273"/>
      <c r="DDP127"/>
      <c r="DDQ127" s="110"/>
      <c r="DDR127" s="91"/>
      <c r="DDS127" s="261"/>
      <c r="DDT127" s="261"/>
      <c r="DDU127" s="261"/>
      <c r="DDV127" s="273"/>
      <c r="DDW127" s="273"/>
      <c r="DDX127"/>
      <c r="DDY127" s="110"/>
      <c r="DDZ127" s="91"/>
      <c r="DEA127" s="261"/>
      <c r="DEB127" s="261"/>
      <c r="DEC127" s="261"/>
      <c r="DED127" s="273"/>
      <c r="DEE127" s="273"/>
      <c r="DEF127"/>
      <c r="DEG127" s="110"/>
      <c r="DEH127" s="91"/>
      <c r="DEI127" s="261"/>
      <c r="DEJ127" s="261"/>
      <c r="DEK127" s="261"/>
      <c r="DEL127" s="273"/>
      <c r="DEM127" s="273"/>
      <c r="DEN127"/>
      <c r="DEO127" s="110"/>
      <c r="DEP127" s="91"/>
      <c r="DEQ127" s="261"/>
      <c r="DER127" s="261"/>
      <c r="DES127" s="261"/>
      <c r="DET127" s="273"/>
      <c r="DEU127" s="273"/>
      <c r="DEV127"/>
      <c r="DEW127" s="110"/>
      <c r="DEX127" s="91"/>
      <c r="DEY127" s="261"/>
      <c r="DEZ127" s="261"/>
      <c r="DFA127" s="261"/>
      <c r="DFB127" s="273"/>
      <c r="DFC127" s="273"/>
      <c r="DFD127"/>
      <c r="DFE127" s="110"/>
      <c r="DFF127" s="91"/>
      <c r="DFG127" s="261"/>
      <c r="DFH127" s="261"/>
      <c r="DFI127" s="261"/>
      <c r="DFJ127" s="273"/>
      <c r="DFK127" s="273"/>
      <c r="DFL127"/>
      <c r="DFM127" s="110"/>
      <c r="DFN127" s="91"/>
      <c r="DFO127" s="261"/>
      <c r="DFP127" s="261"/>
      <c r="DFQ127" s="261"/>
      <c r="DFR127" s="273"/>
      <c r="DFS127" s="273"/>
      <c r="DFT127"/>
      <c r="DFU127" s="110"/>
      <c r="DFV127" s="91"/>
      <c r="DFW127" s="261"/>
      <c r="DFX127" s="261"/>
      <c r="DFY127" s="261"/>
      <c r="DFZ127" s="273"/>
      <c r="DGA127" s="273"/>
      <c r="DGB127"/>
      <c r="DGC127" s="110"/>
      <c r="DGD127" s="91"/>
      <c r="DGE127" s="261"/>
      <c r="DGF127" s="261"/>
      <c r="DGG127" s="261"/>
      <c r="DGH127" s="273"/>
      <c r="DGI127" s="273"/>
      <c r="DGJ127"/>
      <c r="DGK127" s="110"/>
      <c r="DGL127" s="91"/>
      <c r="DGM127" s="261"/>
      <c r="DGN127" s="261"/>
      <c r="DGO127" s="261"/>
      <c r="DGP127" s="273"/>
      <c r="DGQ127" s="273"/>
      <c r="DGR127"/>
      <c r="DGS127" s="110"/>
      <c r="DGT127" s="91"/>
      <c r="DGU127" s="261"/>
      <c r="DGV127" s="261"/>
      <c r="DGW127" s="261"/>
      <c r="DGX127" s="273"/>
      <c r="DGY127" s="273"/>
      <c r="DGZ127"/>
      <c r="DHA127" s="110"/>
      <c r="DHB127" s="91"/>
      <c r="DHC127" s="261"/>
      <c r="DHD127" s="261"/>
      <c r="DHE127" s="261"/>
      <c r="DHF127" s="273"/>
      <c r="DHG127" s="273"/>
      <c r="DHH127"/>
      <c r="DHI127" s="110"/>
      <c r="DHJ127" s="91"/>
      <c r="DHK127" s="261"/>
      <c r="DHL127" s="261"/>
      <c r="DHM127" s="261"/>
      <c r="DHN127" s="273"/>
      <c r="DHO127" s="273"/>
      <c r="DHP127"/>
      <c r="DHQ127" s="110"/>
      <c r="DHR127" s="91"/>
      <c r="DHS127" s="261"/>
      <c r="DHT127" s="261"/>
      <c r="DHU127" s="261"/>
      <c r="DHV127" s="273"/>
      <c r="DHW127" s="273"/>
      <c r="DHX127"/>
      <c r="DHY127" s="110"/>
      <c r="DHZ127" s="91"/>
      <c r="DIA127" s="261"/>
      <c r="DIB127" s="261"/>
      <c r="DIC127" s="261"/>
      <c r="DID127" s="273"/>
      <c r="DIE127" s="273"/>
      <c r="DIF127"/>
      <c r="DIG127" s="110"/>
      <c r="DIH127" s="91"/>
      <c r="DII127" s="261"/>
      <c r="DIJ127" s="261"/>
      <c r="DIK127" s="261"/>
      <c r="DIL127" s="273"/>
      <c r="DIM127" s="273"/>
      <c r="DIN127"/>
      <c r="DIO127" s="110"/>
      <c r="DIP127" s="91"/>
      <c r="DIQ127" s="261"/>
      <c r="DIR127" s="261"/>
      <c r="DIS127" s="261"/>
      <c r="DIT127" s="273"/>
      <c r="DIU127" s="273"/>
      <c r="DIV127"/>
      <c r="DIW127" s="110"/>
      <c r="DIX127" s="91"/>
      <c r="DIY127" s="261"/>
      <c r="DIZ127" s="261"/>
      <c r="DJA127" s="261"/>
      <c r="DJB127" s="273"/>
      <c r="DJC127" s="273"/>
      <c r="DJD127"/>
      <c r="DJE127" s="110"/>
      <c r="DJF127" s="91"/>
      <c r="DJG127" s="261"/>
      <c r="DJH127" s="261"/>
      <c r="DJI127" s="261"/>
      <c r="DJJ127" s="273"/>
      <c r="DJK127" s="273"/>
      <c r="DJL127"/>
      <c r="DJM127" s="110"/>
      <c r="DJN127" s="91"/>
      <c r="DJO127" s="261"/>
      <c r="DJP127" s="261"/>
      <c r="DJQ127" s="261"/>
      <c r="DJR127" s="273"/>
      <c r="DJS127" s="273"/>
      <c r="DJT127"/>
      <c r="DJU127" s="110"/>
      <c r="DJV127" s="91"/>
      <c r="DJW127" s="261"/>
      <c r="DJX127" s="261"/>
      <c r="DJY127" s="261"/>
      <c r="DJZ127" s="273"/>
      <c r="DKA127" s="273"/>
      <c r="DKB127"/>
      <c r="DKC127" s="110"/>
      <c r="DKD127" s="91"/>
      <c r="DKE127" s="261"/>
      <c r="DKF127" s="261"/>
      <c r="DKG127" s="261"/>
      <c r="DKH127" s="273"/>
      <c r="DKI127" s="273"/>
      <c r="DKJ127"/>
      <c r="DKK127" s="110"/>
      <c r="DKL127" s="91"/>
      <c r="DKM127" s="261"/>
      <c r="DKN127" s="261"/>
      <c r="DKO127" s="261"/>
      <c r="DKP127" s="273"/>
      <c r="DKQ127" s="273"/>
      <c r="DKR127"/>
      <c r="DKS127" s="110"/>
      <c r="DKT127" s="91"/>
      <c r="DKU127" s="261"/>
      <c r="DKV127" s="261"/>
      <c r="DKW127" s="261"/>
      <c r="DKX127" s="273"/>
      <c r="DKY127" s="273"/>
      <c r="DKZ127"/>
      <c r="DLA127" s="110"/>
      <c r="DLB127" s="91"/>
      <c r="DLC127" s="261"/>
      <c r="DLD127" s="261"/>
      <c r="DLE127" s="261"/>
      <c r="DLF127" s="273"/>
      <c r="DLG127" s="273"/>
      <c r="DLH127"/>
      <c r="DLI127" s="110"/>
      <c r="DLJ127" s="91"/>
      <c r="DLK127" s="261"/>
      <c r="DLL127" s="261"/>
      <c r="DLM127" s="261"/>
      <c r="DLN127" s="273"/>
      <c r="DLO127" s="273"/>
      <c r="DLP127"/>
      <c r="DLQ127" s="110"/>
      <c r="DLR127" s="91"/>
      <c r="DLS127" s="261"/>
      <c r="DLT127" s="261"/>
      <c r="DLU127" s="261"/>
      <c r="DLV127" s="273"/>
      <c r="DLW127" s="273"/>
      <c r="DLX127"/>
      <c r="DLY127" s="110"/>
      <c r="DLZ127" s="91"/>
      <c r="DMA127" s="261"/>
      <c r="DMB127" s="261"/>
      <c r="DMC127" s="261"/>
      <c r="DMD127" s="273"/>
      <c r="DME127" s="273"/>
      <c r="DMF127"/>
      <c r="DMG127" s="110"/>
      <c r="DMH127" s="91"/>
      <c r="DMI127" s="261"/>
      <c r="DMJ127" s="261"/>
      <c r="DMK127" s="261"/>
      <c r="DML127" s="273"/>
      <c r="DMM127" s="273"/>
      <c r="DMN127"/>
      <c r="DMO127" s="110"/>
      <c r="DMP127" s="91"/>
      <c r="DMQ127" s="261"/>
      <c r="DMR127" s="261"/>
      <c r="DMS127" s="261"/>
      <c r="DMT127" s="273"/>
      <c r="DMU127" s="273"/>
      <c r="DMV127"/>
      <c r="DMW127" s="110"/>
      <c r="DMX127" s="91"/>
      <c r="DMY127" s="261"/>
      <c r="DMZ127" s="261"/>
      <c r="DNA127" s="261"/>
      <c r="DNB127" s="273"/>
      <c r="DNC127" s="273"/>
      <c r="DND127"/>
      <c r="DNE127" s="110"/>
      <c r="DNF127" s="91"/>
      <c r="DNG127" s="261"/>
      <c r="DNH127" s="261"/>
      <c r="DNI127" s="261"/>
      <c r="DNJ127" s="273"/>
      <c r="DNK127" s="273"/>
      <c r="DNL127"/>
      <c r="DNM127" s="110"/>
      <c r="DNN127" s="91"/>
      <c r="DNO127" s="261"/>
      <c r="DNP127" s="261"/>
      <c r="DNQ127" s="261"/>
      <c r="DNR127" s="273"/>
      <c r="DNS127" s="273"/>
      <c r="DNT127"/>
      <c r="DNU127" s="110"/>
      <c r="DNV127" s="91"/>
      <c r="DNW127" s="261"/>
      <c r="DNX127" s="261"/>
      <c r="DNY127" s="261"/>
      <c r="DNZ127" s="273"/>
      <c r="DOA127" s="273"/>
      <c r="DOB127"/>
      <c r="DOC127" s="110"/>
      <c r="DOD127" s="91"/>
      <c r="DOE127" s="261"/>
      <c r="DOF127" s="261"/>
      <c r="DOG127" s="261"/>
      <c r="DOH127" s="273"/>
      <c r="DOI127" s="273"/>
      <c r="DOJ127"/>
      <c r="DOK127" s="110"/>
      <c r="DOL127" s="91"/>
      <c r="DOM127" s="261"/>
      <c r="DON127" s="261"/>
      <c r="DOO127" s="261"/>
      <c r="DOP127" s="273"/>
      <c r="DOQ127" s="273"/>
      <c r="DOR127"/>
      <c r="DOS127" s="110"/>
      <c r="DOT127" s="91"/>
      <c r="DOU127" s="261"/>
      <c r="DOV127" s="261"/>
      <c r="DOW127" s="261"/>
      <c r="DOX127" s="273"/>
      <c r="DOY127" s="273"/>
      <c r="DOZ127"/>
      <c r="DPA127" s="110"/>
      <c r="DPB127" s="91"/>
      <c r="DPC127" s="261"/>
      <c r="DPD127" s="261"/>
      <c r="DPE127" s="261"/>
      <c r="DPF127" s="273"/>
      <c r="DPG127" s="273"/>
      <c r="DPH127"/>
      <c r="DPI127" s="110"/>
      <c r="DPJ127" s="91"/>
      <c r="DPK127" s="261"/>
      <c r="DPL127" s="261"/>
      <c r="DPM127" s="261"/>
      <c r="DPN127" s="273"/>
      <c r="DPO127" s="273"/>
      <c r="DPP127"/>
      <c r="DPQ127" s="110"/>
      <c r="DPR127" s="91"/>
      <c r="DPS127" s="261"/>
      <c r="DPT127" s="261"/>
      <c r="DPU127" s="261"/>
      <c r="DPV127" s="273"/>
      <c r="DPW127" s="273"/>
      <c r="DPX127"/>
      <c r="DPY127" s="110"/>
      <c r="DPZ127" s="91"/>
      <c r="DQA127" s="261"/>
      <c r="DQB127" s="261"/>
      <c r="DQC127" s="261"/>
      <c r="DQD127" s="273"/>
      <c r="DQE127" s="273"/>
      <c r="DQF127"/>
      <c r="DQG127" s="110"/>
      <c r="DQH127" s="91"/>
      <c r="DQI127" s="261"/>
      <c r="DQJ127" s="261"/>
      <c r="DQK127" s="261"/>
      <c r="DQL127" s="273"/>
      <c r="DQM127" s="273"/>
      <c r="DQN127"/>
      <c r="DQO127" s="110"/>
      <c r="DQP127" s="91"/>
      <c r="DQQ127" s="261"/>
      <c r="DQR127" s="261"/>
      <c r="DQS127" s="261"/>
      <c r="DQT127" s="273"/>
      <c r="DQU127" s="273"/>
      <c r="DQV127"/>
      <c r="DQW127" s="110"/>
      <c r="DQX127" s="91"/>
      <c r="DQY127" s="261"/>
      <c r="DQZ127" s="261"/>
      <c r="DRA127" s="261"/>
      <c r="DRB127" s="273"/>
      <c r="DRC127" s="273"/>
      <c r="DRD127"/>
      <c r="DRE127" s="110"/>
      <c r="DRF127" s="91"/>
      <c r="DRG127" s="261"/>
      <c r="DRH127" s="261"/>
      <c r="DRI127" s="261"/>
      <c r="DRJ127" s="273"/>
      <c r="DRK127" s="273"/>
      <c r="DRL127"/>
      <c r="DRM127" s="110"/>
      <c r="DRN127" s="91"/>
      <c r="DRO127" s="261"/>
      <c r="DRP127" s="261"/>
      <c r="DRQ127" s="261"/>
      <c r="DRR127" s="273"/>
      <c r="DRS127" s="273"/>
      <c r="DRT127"/>
      <c r="DRU127" s="110"/>
      <c r="DRV127" s="91"/>
      <c r="DRW127" s="261"/>
      <c r="DRX127" s="261"/>
      <c r="DRY127" s="261"/>
      <c r="DRZ127" s="273"/>
      <c r="DSA127" s="273"/>
      <c r="DSB127"/>
      <c r="DSC127" s="110"/>
      <c r="DSD127" s="91"/>
      <c r="DSE127" s="261"/>
      <c r="DSF127" s="261"/>
      <c r="DSG127" s="261"/>
      <c r="DSH127" s="273"/>
      <c r="DSI127" s="273"/>
      <c r="DSJ127"/>
      <c r="DSK127" s="110"/>
      <c r="DSL127" s="91"/>
      <c r="DSM127" s="261"/>
      <c r="DSN127" s="261"/>
      <c r="DSO127" s="261"/>
      <c r="DSP127" s="273"/>
      <c r="DSQ127" s="273"/>
      <c r="DSR127"/>
      <c r="DSS127" s="110"/>
      <c r="DST127" s="91"/>
      <c r="DSU127" s="261"/>
      <c r="DSV127" s="261"/>
      <c r="DSW127" s="261"/>
      <c r="DSX127" s="273"/>
      <c r="DSY127" s="273"/>
      <c r="DSZ127"/>
      <c r="DTA127" s="110"/>
      <c r="DTB127" s="91"/>
      <c r="DTC127" s="261"/>
      <c r="DTD127" s="261"/>
      <c r="DTE127" s="261"/>
      <c r="DTF127" s="273"/>
      <c r="DTG127" s="273"/>
      <c r="DTH127"/>
      <c r="DTI127" s="110"/>
      <c r="DTJ127" s="91"/>
      <c r="DTK127" s="261"/>
      <c r="DTL127" s="261"/>
      <c r="DTM127" s="261"/>
      <c r="DTN127" s="273"/>
      <c r="DTO127" s="273"/>
      <c r="DTP127"/>
      <c r="DTQ127" s="110"/>
      <c r="DTR127" s="91"/>
      <c r="DTS127" s="261"/>
      <c r="DTT127" s="261"/>
      <c r="DTU127" s="261"/>
      <c r="DTV127" s="273"/>
      <c r="DTW127" s="273"/>
      <c r="DTX127"/>
      <c r="DTY127" s="110"/>
      <c r="DTZ127" s="91"/>
      <c r="DUA127" s="261"/>
      <c r="DUB127" s="261"/>
      <c r="DUC127" s="261"/>
      <c r="DUD127" s="273"/>
      <c r="DUE127" s="273"/>
      <c r="DUF127"/>
      <c r="DUG127" s="110"/>
      <c r="DUH127" s="91"/>
      <c r="DUI127" s="261"/>
      <c r="DUJ127" s="261"/>
      <c r="DUK127" s="261"/>
      <c r="DUL127" s="273"/>
      <c r="DUM127" s="273"/>
      <c r="DUN127"/>
      <c r="DUO127" s="110"/>
      <c r="DUP127" s="91"/>
      <c r="DUQ127" s="261"/>
      <c r="DUR127" s="261"/>
      <c r="DUS127" s="261"/>
      <c r="DUT127" s="273"/>
      <c r="DUU127" s="273"/>
      <c r="DUV127"/>
      <c r="DUW127" s="110"/>
      <c r="DUX127" s="91"/>
      <c r="DUY127" s="261"/>
      <c r="DUZ127" s="261"/>
      <c r="DVA127" s="261"/>
      <c r="DVB127" s="273"/>
      <c r="DVC127" s="273"/>
      <c r="DVD127"/>
      <c r="DVE127" s="110"/>
      <c r="DVF127" s="91"/>
      <c r="DVG127" s="261"/>
      <c r="DVH127" s="261"/>
      <c r="DVI127" s="261"/>
      <c r="DVJ127" s="273"/>
      <c r="DVK127" s="273"/>
      <c r="DVL127"/>
      <c r="DVM127" s="110"/>
      <c r="DVN127" s="91"/>
      <c r="DVO127" s="261"/>
      <c r="DVP127" s="261"/>
      <c r="DVQ127" s="261"/>
      <c r="DVR127" s="273"/>
      <c r="DVS127" s="273"/>
      <c r="DVT127"/>
      <c r="DVU127" s="110"/>
      <c r="DVV127" s="91"/>
      <c r="DVW127" s="261"/>
      <c r="DVX127" s="261"/>
      <c r="DVY127" s="261"/>
      <c r="DVZ127" s="273"/>
      <c r="DWA127" s="273"/>
      <c r="DWB127"/>
      <c r="DWC127" s="110"/>
      <c r="DWD127" s="91"/>
      <c r="DWE127" s="261"/>
      <c r="DWF127" s="261"/>
      <c r="DWG127" s="261"/>
      <c r="DWH127" s="273"/>
      <c r="DWI127" s="273"/>
      <c r="DWJ127"/>
      <c r="DWK127" s="110"/>
      <c r="DWL127" s="91"/>
      <c r="DWM127" s="261"/>
      <c r="DWN127" s="261"/>
      <c r="DWO127" s="261"/>
      <c r="DWP127" s="273"/>
      <c r="DWQ127" s="273"/>
      <c r="DWR127"/>
      <c r="DWS127" s="110"/>
      <c r="DWT127" s="91"/>
      <c r="DWU127" s="261"/>
      <c r="DWV127" s="261"/>
      <c r="DWW127" s="261"/>
      <c r="DWX127" s="273"/>
      <c r="DWY127" s="273"/>
      <c r="DWZ127"/>
      <c r="DXA127" s="110"/>
      <c r="DXB127" s="91"/>
      <c r="DXC127" s="261"/>
      <c r="DXD127" s="261"/>
      <c r="DXE127" s="261"/>
      <c r="DXF127" s="273"/>
      <c r="DXG127" s="273"/>
      <c r="DXH127"/>
      <c r="DXI127" s="110"/>
      <c r="DXJ127" s="91"/>
      <c r="DXK127" s="261"/>
      <c r="DXL127" s="261"/>
      <c r="DXM127" s="261"/>
      <c r="DXN127" s="273"/>
      <c r="DXO127" s="273"/>
      <c r="DXP127"/>
      <c r="DXQ127" s="110"/>
      <c r="DXR127" s="91"/>
      <c r="DXS127" s="261"/>
      <c r="DXT127" s="261"/>
      <c r="DXU127" s="261"/>
      <c r="DXV127" s="273"/>
      <c r="DXW127" s="273"/>
      <c r="DXX127"/>
      <c r="DXY127" s="110"/>
      <c r="DXZ127" s="91"/>
      <c r="DYA127" s="261"/>
      <c r="DYB127" s="261"/>
      <c r="DYC127" s="261"/>
      <c r="DYD127" s="273"/>
      <c r="DYE127" s="273"/>
      <c r="DYF127"/>
      <c r="DYG127" s="110"/>
      <c r="DYH127" s="91"/>
      <c r="DYI127" s="261"/>
      <c r="DYJ127" s="261"/>
      <c r="DYK127" s="261"/>
      <c r="DYL127" s="273"/>
      <c r="DYM127" s="273"/>
      <c r="DYN127"/>
      <c r="DYO127" s="110"/>
      <c r="DYP127" s="91"/>
      <c r="DYQ127" s="261"/>
      <c r="DYR127" s="261"/>
      <c r="DYS127" s="261"/>
      <c r="DYT127" s="273"/>
      <c r="DYU127" s="273"/>
      <c r="DYV127"/>
      <c r="DYW127" s="110"/>
      <c r="DYX127" s="91"/>
      <c r="DYY127" s="261"/>
      <c r="DYZ127" s="261"/>
      <c r="DZA127" s="261"/>
      <c r="DZB127" s="273"/>
      <c r="DZC127" s="273"/>
      <c r="DZD127"/>
      <c r="DZE127" s="110"/>
      <c r="DZF127" s="91"/>
      <c r="DZG127" s="261"/>
      <c r="DZH127" s="261"/>
      <c r="DZI127" s="261"/>
      <c r="DZJ127" s="273"/>
      <c r="DZK127" s="273"/>
      <c r="DZL127"/>
      <c r="DZM127" s="110"/>
      <c r="DZN127" s="91"/>
      <c r="DZO127" s="261"/>
      <c r="DZP127" s="261"/>
      <c r="DZQ127" s="261"/>
      <c r="DZR127" s="273"/>
      <c r="DZS127" s="273"/>
      <c r="DZT127"/>
      <c r="DZU127" s="110"/>
      <c r="DZV127" s="91"/>
      <c r="DZW127" s="261"/>
      <c r="DZX127" s="261"/>
      <c r="DZY127" s="261"/>
      <c r="DZZ127" s="273"/>
      <c r="EAA127" s="273"/>
      <c r="EAB127"/>
      <c r="EAC127" s="110"/>
      <c r="EAD127" s="91"/>
      <c r="EAE127" s="261"/>
      <c r="EAF127" s="261"/>
      <c r="EAG127" s="261"/>
      <c r="EAH127" s="273"/>
      <c r="EAI127" s="273"/>
      <c r="EAJ127"/>
      <c r="EAK127" s="110"/>
      <c r="EAL127" s="91"/>
      <c r="EAM127" s="261"/>
      <c r="EAN127" s="261"/>
      <c r="EAO127" s="261"/>
      <c r="EAP127" s="273"/>
      <c r="EAQ127" s="273"/>
      <c r="EAR127"/>
      <c r="EAS127" s="110"/>
      <c r="EAT127" s="91"/>
      <c r="EAU127" s="261"/>
      <c r="EAV127" s="261"/>
      <c r="EAW127" s="261"/>
      <c r="EAX127" s="273"/>
      <c r="EAY127" s="273"/>
      <c r="EAZ127"/>
      <c r="EBA127" s="110"/>
      <c r="EBB127" s="91"/>
      <c r="EBC127" s="261"/>
      <c r="EBD127" s="261"/>
      <c r="EBE127" s="261"/>
      <c r="EBF127" s="273"/>
      <c r="EBG127" s="273"/>
      <c r="EBH127"/>
      <c r="EBI127" s="110"/>
      <c r="EBJ127" s="91"/>
      <c r="EBK127" s="261"/>
      <c r="EBL127" s="261"/>
      <c r="EBM127" s="261"/>
      <c r="EBN127" s="273"/>
      <c r="EBO127" s="273"/>
      <c r="EBP127"/>
      <c r="EBQ127" s="110"/>
      <c r="EBR127" s="91"/>
      <c r="EBS127" s="261"/>
      <c r="EBT127" s="261"/>
      <c r="EBU127" s="261"/>
      <c r="EBV127" s="273"/>
      <c r="EBW127" s="273"/>
      <c r="EBX127"/>
      <c r="EBY127" s="110"/>
      <c r="EBZ127" s="91"/>
      <c r="ECA127" s="261"/>
      <c r="ECB127" s="261"/>
      <c r="ECC127" s="261"/>
      <c r="ECD127" s="273"/>
      <c r="ECE127" s="273"/>
      <c r="ECF127"/>
      <c r="ECG127" s="110"/>
      <c r="ECH127" s="91"/>
      <c r="ECI127" s="261"/>
      <c r="ECJ127" s="261"/>
      <c r="ECK127" s="261"/>
      <c r="ECL127" s="273"/>
      <c r="ECM127" s="273"/>
      <c r="ECN127"/>
      <c r="ECO127" s="110"/>
      <c r="ECP127" s="91"/>
      <c r="ECQ127" s="261"/>
      <c r="ECR127" s="261"/>
      <c r="ECS127" s="261"/>
      <c r="ECT127" s="273"/>
      <c r="ECU127" s="273"/>
      <c r="ECV127"/>
      <c r="ECW127" s="110"/>
      <c r="ECX127" s="91"/>
      <c r="ECY127" s="261"/>
      <c r="ECZ127" s="261"/>
      <c r="EDA127" s="261"/>
      <c r="EDB127" s="273"/>
      <c r="EDC127" s="273"/>
      <c r="EDD127"/>
      <c r="EDE127" s="110"/>
      <c r="EDF127" s="91"/>
      <c r="EDG127" s="261"/>
      <c r="EDH127" s="261"/>
      <c r="EDI127" s="261"/>
      <c r="EDJ127" s="273"/>
      <c r="EDK127" s="273"/>
      <c r="EDL127"/>
      <c r="EDM127" s="110"/>
      <c r="EDN127" s="91"/>
      <c r="EDO127" s="261"/>
      <c r="EDP127" s="261"/>
      <c r="EDQ127" s="261"/>
      <c r="EDR127" s="273"/>
      <c r="EDS127" s="273"/>
      <c r="EDT127"/>
      <c r="EDU127" s="110"/>
      <c r="EDV127" s="91"/>
      <c r="EDW127" s="261"/>
      <c r="EDX127" s="261"/>
      <c r="EDY127" s="261"/>
      <c r="EDZ127" s="273"/>
      <c r="EEA127" s="273"/>
      <c r="EEB127"/>
      <c r="EEC127" s="110"/>
      <c r="EED127" s="91"/>
      <c r="EEE127" s="261"/>
      <c r="EEF127" s="261"/>
      <c r="EEG127" s="261"/>
      <c r="EEH127" s="273"/>
      <c r="EEI127" s="273"/>
      <c r="EEJ127"/>
      <c r="EEK127" s="110"/>
      <c r="EEL127" s="91"/>
      <c r="EEM127" s="261"/>
      <c r="EEN127" s="261"/>
      <c r="EEO127" s="261"/>
      <c r="EEP127" s="273"/>
      <c r="EEQ127" s="273"/>
      <c r="EER127"/>
      <c r="EES127" s="110"/>
      <c r="EET127" s="91"/>
      <c r="EEU127" s="261"/>
      <c r="EEV127" s="261"/>
      <c r="EEW127" s="261"/>
      <c r="EEX127" s="273"/>
      <c r="EEY127" s="273"/>
      <c r="EEZ127"/>
      <c r="EFA127" s="110"/>
      <c r="EFB127" s="91"/>
      <c r="EFC127" s="261"/>
      <c r="EFD127" s="261"/>
      <c r="EFE127" s="261"/>
      <c r="EFF127" s="273"/>
      <c r="EFG127" s="273"/>
      <c r="EFH127"/>
      <c r="EFI127" s="110"/>
      <c r="EFJ127" s="91"/>
      <c r="EFK127" s="261"/>
      <c r="EFL127" s="261"/>
      <c r="EFM127" s="261"/>
      <c r="EFN127" s="273"/>
      <c r="EFO127" s="273"/>
      <c r="EFP127"/>
      <c r="EFQ127" s="110"/>
      <c r="EFR127" s="91"/>
      <c r="EFS127" s="261"/>
      <c r="EFT127" s="261"/>
      <c r="EFU127" s="261"/>
      <c r="EFV127" s="273"/>
      <c r="EFW127" s="273"/>
      <c r="EFX127"/>
      <c r="EFY127" s="110"/>
      <c r="EFZ127" s="91"/>
      <c r="EGA127" s="261"/>
      <c r="EGB127" s="261"/>
      <c r="EGC127" s="261"/>
      <c r="EGD127" s="273"/>
      <c r="EGE127" s="273"/>
      <c r="EGF127"/>
      <c r="EGG127" s="110"/>
      <c r="EGH127" s="91"/>
      <c r="EGI127" s="261"/>
      <c r="EGJ127" s="261"/>
      <c r="EGK127" s="261"/>
      <c r="EGL127" s="273"/>
      <c r="EGM127" s="273"/>
      <c r="EGN127"/>
      <c r="EGO127" s="110"/>
      <c r="EGP127" s="91"/>
      <c r="EGQ127" s="261"/>
      <c r="EGR127" s="261"/>
      <c r="EGS127" s="261"/>
      <c r="EGT127" s="273"/>
      <c r="EGU127" s="273"/>
      <c r="EGV127"/>
      <c r="EGW127" s="110"/>
      <c r="EGX127" s="91"/>
      <c r="EGY127" s="261"/>
      <c r="EGZ127" s="261"/>
      <c r="EHA127" s="261"/>
      <c r="EHB127" s="273"/>
      <c r="EHC127" s="273"/>
      <c r="EHD127"/>
      <c r="EHE127" s="110"/>
      <c r="EHF127" s="91"/>
      <c r="EHG127" s="261"/>
      <c r="EHH127" s="261"/>
      <c r="EHI127" s="261"/>
      <c r="EHJ127" s="273"/>
      <c r="EHK127" s="273"/>
      <c r="EHL127"/>
      <c r="EHM127" s="110"/>
      <c r="EHN127" s="91"/>
      <c r="EHO127" s="261"/>
      <c r="EHP127" s="261"/>
      <c r="EHQ127" s="261"/>
      <c r="EHR127" s="273"/>
      <c r="EHS127" s="273"/>
      <c r="EHT127"/>
      <c r="EHU127" s="110"/>
      <c r="EHV127" s="91"/>
      <c r="EHW127" s="261"/>
      <c r="EHX127" s="261"/>
      <c r="EHY127" s="261"/>
      <c r="EHZ127" s="273"/>
      <c r="EIA127" s="273"/>
      <c r="EIB127"/>
      <c r="EIC127" s="110"/>
      <c r="EID127" s="91"/>
      <c r="EIE127" s="261"/>
      <c r="EIF127" s="261"/>
      <c r="EIG127" s="261"/>
      <c r="EIH127" s="273"/>
      <c r="EII127" s="273"/>
      <c r="EIJ127"/>
      <c r="EIK127" s="110"/>
      <c r="EIL127" s="91"/>
      <c r="EIM127" s="261"/>
      <c r="EIN127" s="261"/>
      <c r="EIO127" s="261"/>
      <c r="EIP127" s="273"/>
      <c r="EIQ127" s="273"/>
      <c r="EIR127"/>
      <c r="EIS127" s="110"/>
      <c r="EIT127" s="91"/>
      <c r="EIU127" s="261"/>
      <c r="EIV127" s="261"/>
      <c r="EIW127" s="261"/>
      <c r="EIX127" s="273"/>
      <c r="EIY127" s="273"/>
      <c r="EIZ127"/>
      <c r="EJA127" s="110"/>
      <c r="EJB127" s="91"/>
      <c r="EJC127" s="261"/>
      <c r="EJD127" s="261"/>
      <c r="EJE127" s="261"/>
      <c r="EJF127" s="273"/>
      <c r="EJG127" s="273"/>
      <c r="EJH127"/>
      <c r="EJI127" s="110"/>
      <c r="EJJ127" s="91"/>
      <c r="EJK127" s="261"/>
      <c r="EJL127" s="261"/>
      <c r="EJM127" s="261"/>
      <c r="EJN127" s="273"/>
      <c r="EJO127" s="273"/>
      <c r="EJP127"/>
      <c r="EJQ127" s="110"/>
      <c r="EJR127" s="91"/>
      <c r="EJS127" s="261"/>
      <c r="EJT127" s="261"/>
      <c r="EJU127" s="261"/>
      <c r="EJV127" s="273"/>
      <c r="EJW127" s="273"/>
      <c r="EJX127"/>
      <c r="EJY127" s="110"/>
      <c r="EJZ127" s="91"/>
      <c r="EKA127" s="261"/>
      <c r="EKB127" s="261"/>
      <c r="EKC127" s="261"/>
      <c r="EKD127" s="273"/>
      <c r="EKE127" s="273"/>
      <c r="EKF127"/>
      <c r="EKG127" s="110"/>
      <c r="EKH127" s="91"/>
      <c r="EKI127" s="261"/>
      <c r="EKJ127" s="261"/>
      <c r="EKK127" s="261"/>
      <c r="EKL127" s="273"/>
      <c r="EKM127" s="273"/>
      <c r="EKN127"/>
      <c r="EKO127" s="110"/>
      <c r="EKP127" s="91"/>
      <c r="EKQ127" s="261"/>
      <c r="EKR127" s="261"/>
      <c r="EKS127" s="261"/>
      <c r="EKT127" s="273"/>
      <c r="EKU127" s="273"/>
      <c r="EKV127"/>
      <c r="EKW127" s="110"/>
      <c r="EKX127" s="91"/>
      <c r="EKY127" s="261"/>
      <c r="EKZ127" s="261"/>
      <c r="ELA127" s="261"/>
      <c r="ELB127" s="273"/>
      <c r="ELC127" s="273"/>
      <c r="ELD127"/>
      <c r="ELE127" s="110"/>
      <c r="ELF127" s="91"/>
      <c r="ELG127" s="261"/>
      <c r="ELH127" s="261"/>
      <c r="ELI127" s="261"/>
      <c r="ELJ127" s="273"/>
      <c r="ELK127" s="273"/>
      <c r="ELL127"/>
      <c r="ELM127" s="110"/>
      <c r="ELN127" s="91"/>
      <c r="ELO127" s="261"/>
      <c r="ELP127" s="261"/>
      <c r="ELQ127" s="261"/>
      <c r="ELR127" s="273"/>
      <c r="ELS127" s="273"/>
      <c r="ELT127"/>
      <c r="ELU127" s="110"/>
      <c r="ELV127" s="91"/>
      <c r="ELW127" s="261"/>
      <c r="ELX127" s="261"/>
      <c r="ELY127" s="261"/>
      <c r="ELZ127" s="273"/>
      <c r="EMA127" s="273"/>
      <c r="EMB127"/>
      <c r="EMC127" s="110"/>
      <c r="EMD127" s="91"/>
      <c r="EME127" s="261"/>
      <c r="EMF127" s="261"/>
      <c r="EMG127" s="261"/>
      <c r="EMH127" s="273"/>
      <c r="EMI127" s="273"/>
      <c r="EMJ127"/>
      <c r="EMK127" s="110"/>
      <c r="EML127" s="91"/>
      <c r="EMM127" s="261"/>
      <c r="EMN127" s="261"/>
      <c r="EMO127" s="261"/>
      <c r="EMP127" s="273"/>
      <c r="EMQ127" s="273"/>
      <c r="EMR127"/>
      <c r="EMS127" s="110"/>
      <c r="EMT127" s="91"/>
      <c r="EMU127" s="261"/>
      <c r="EMV127" s="261"/>
      <c r="EMW127" s="261"/>
      <c r="EMX127" s="273"/>
      <c r="EMY127" s="273"/>
      <c r="EMZ127"/>
      <c r="ENA127" s="110"/>
      <c r="ENB127" s="91"/>
      <c r="ENC127" s="261"/>
      <c r="END127" s="261"/>
      <c r="ENE127" s="261"/>
      <c r="ENF127" s="273"/>
      <c r="ENG127" s="273"/>
      <c r="ENH127"/>
      <c r="ENI127" s="110"/>
      <c r="ENJ127" s="91"/>
      <c r="ENK127" s="261"/>
      <c r="ENL127" s="261"/>
      <c r="ENM127" s="261"/>
      <c r="ENN127" s="273"/>
      <c r="ENO127" s="273"/>
      <c r="ENP127"/>
      <c r="ENQ127" s="110"/>
      <c r="ENR127" s="91"/>
      <c r="ENS127" s="261"/>
      <c r="ENT127" s="261"/>
      <c r="ENU127" s="261"/>
      <c r="ENV127" s="273"/>
      <c r="ENW127" s="273"/>
      <c r="ENX127"/>
      <c r="ENY127" s="110"/>
      <c r="ENZ127" s="91"/>
      <c r="EOA127" s="261"/>
      <c r="EOB127" s="261"/>
      <c r="EOC127" s="261"/>
      <c r="EOD127" s="273"/>
      <c r="EOE127" s="273"/>
      <c r="EOF127"/>
      <c r="EOG127" s="110"/>
      <c r="EOH127" s="91"/>
      <c r="EOI127" s="261"/>
      <c r="EOJ127" s="261"/>
      <c r="EOK127" s="261"/>
      <c r="EOL127" s="273"/>
      <c r="EOM127" s="273"/>
      <c r="EON127"/>
      <c r="EOO127" s="110"/>
      <c r="EOP127" s="91"/>
      <c r="EOQ127" s="261"/>
      <c r="EOR127" s="261"/>
      <c r="EOS127" s="261"/>
      <c r="EOT127" s="273"/>
      <c r="EOU127" s="273"/>
      <c r="EOV127"/>
      <c r="EOW127" s="110"/>
      <c r="EOX127" s="91"/>
      <c r="EOY127" s="261"/>
      <c r="EOZ127" s="261"/>
      <c r="EPA127" s="261"/>
      <c r="EPB127" s="273"/>
      <c r="EPC127" s="273"/>
      <c r="EPD127"/>
      <c r="EPE127" s="110"/>
      <c r="EPF127" s="91"/>
      <c r="EPG127" s="261"/>
      <c r="EPH127" s="261"/>
      <c r="EPI127" s="261"/>
      <c r="EPJ127" s="273"/>
      <c r="EPK127" s="273"/>
      <c r="EPL127"/>
      <c r="EPM127" s="110"/>
      <c r="EPN127" s="91"/>
      <c r="EPO127" s="261"/>
      <c r="EPP127" s="261"/>
      <c r="EPQ127" s="261"/>
      <c r="EPR127" s="273"/>
      <c r="EPS127" s="273"/>
      <c r="EPT127"/>
      <c r="EPU127" s="110"/>
      <c r="EPV127" s="91"/>
      <c r="EPW127" s="261"/>
      <c r="EPX127" s="261"/>
      <c r="EPY127" s="261"/>
      <c r="EPZ127" s="273"/>
      <c r="EQA127" s="273"/>
      <c r="EQB127"/>
      <c r="EQC127" s="110"/>
      <c r="EQD127" s="91"/>
      <c r="EQE127" s="261"/>
      <c r="EQF127" s="261"/>
      <c r="EQG127" s="261"/>
      <c r="EQH127" s="273"/>
      <c r="EQI127" s="273"/>
      <c r="EQJ127"/>
      <c r="EQK127" s="110"/>
      <c r="EQL127" s="91"/>
      <c r="EQM127" s="261"/>
      <c r="EQN127" s="261"/>
      <c r="EQO127" s="261"/>
      <c r="EQP127" s="273"/>
      <c r="EQQ127" s="273"/>
      <c r="EQR127"/>
      <c r="EQS127" s="110"/>
      <c r="EQT127" s="91"/>
      <c r="EQU127" s="261"/>
      <c r="EQV127" s="261"/>
      <c r="EQW127" s="261"/>
      <c r="EQX127" s="273"/>
      <c r="EQY127" s="273"/>
      <c r="EQZ127"/>
      <c r="ERA127" s="110"/>
      <c r="ERB127" s="91"/>
      <c r="ERC127" s="261"/>
      <c r="ERD127" s="261"/>
      <c r="ERE127" s="261"/>
      <c r="ERF127" s="273"/>
      <c r="ERG127" s="273"/>
      <c r="ERH127"/>
      <c r="ERI127" s="110"/>
      <c r="ERJ127" s="91"/>
      <c r="ERK127" s="261"/>
      <c r="ERL127" s="261"/>
      <c r="ERM127" s="261"/>
      <c r="ERN127" s="273"/>
      <c r="ERO127" s="273"/>
      <c r="ERP127"/>
      <c r="ERQ127" s="110"/>
      <c r="ERR127" s="91"/>
      <c r="ERS127" s="261"/>
      <c r="ERT127" s="261"/>
      <c r="ERU127" s="261"/>
      <c r="ERV127" s="273"/>
      <c r="ERW127" s="273"/>
      <c r="ERX127"/>
      <c r="ERY127" s="110"/>
      <c r="ERZ127" s="91"/>
      <c r="ESA127" s="261"/>
      <c r="ESB127" s="261"/>
      <c r="ESC127" s="261"/>
      <c r="ESD127" s="273"/>
      <c r="ESE127" s="273"/>
      <c r="ESF127"/>
      <c r="ESG127" s="110"/>
      <c r="ESH127" s="91"/>
      <c r="ESI127" s="261"/>
      <c r="ESJ127" s="261"/>
      <c r="ESK127" s="261"/>
      <c r="ESL127" s="273"/>
      <c r="ESM127" s="273"/>
      <c r="ESN127"/>
      <c r="ESO127" s="110"/>
      <c r="ESP127" s="91"/>
      <c r="ESQ127" s="261"/>
      <c r="ESR127" s="261"/>
      <c r="ESS127" s="261"/>
      <c r="EST127" s="273"/>
      <c r="ESU127" s="273"/>
      <c r="ESV127"/>
      <c r="ESW127" s="110"/>
      <c r="ESX127" s="91"/>
      <c r="ESY127" s="261"/>
      <c r="ESZ127" s="261"/>
      <c r="ETA127" s="261"/>
      <c r="ETB127" s="273"/>
      <c r="ETC127" s="273"/>
      <c r="ETD127"/>
      <c r="ETE127" s="110"/>
      <c r="ETF127" s="91"/>
      <c r="ETG127" s="261"/>
      <c r="ETH127" s="261"/>
      <c r="ETI127" s="261"/>
      <c r="ETJ127" s="273"/>
      <c r="ETK127" s="273"/>
      <c r="ETL127"/>
      <c r="ETM127" s="110"/>
      <c r="ETN127" s="91"/>
      <c r="ETO127" s="261"/>
      <c r="ETP127" s="261"/>
      <c r="ETQ127" s="261"/>
      <c r="ETR127" s="273"/>
      <c r="ETS127" s="273"/>
      <c r="ETT127"/>
      <c r="ETU127" s="110"/>
      <c r="ETV127" s="91"/>
      <c r="ETW127" s="261"/>
      <c r="ETX127" s="261"/>
      <c r="ETY127" s="261"/>
      <c r="ETZ127" s="273"/>
      <c r="EUA127" s="273"/>
      <c r="EUB127"/>
      <c r="EUC127" s="110"/>
      <c r="EUD127" s="91"/>
      <c r="EUE127" s="261"/>
      <c r="EUF127" s="261"/>
      <c r="EUG127" s="261"/>
      <c r="EUH127" s="273"/>
      <c r="EUI127" s="273"/>
      <c r="EUJ127"/>
      <c r="EUK127" s="110"/>
      <c r="EUL127" s="91"/>
      <c r="EUM127" s="261"/>
      <c r="EUN127" s="261"/>
      <c r="EUO127" s="261"/>
      <c r="EUP127" s="273"/>
      <c r="EUQ127" s="273"/>
      <c r="EUR127"/>
      <c r="EUS127" s="110"/>
      <c r="EUT127" s="91"/>
      <c r="EUU127" s="261"/>
      <c r="EUV127" s="261"/>
      <c r="EUW127" s="261"/>
      <c r="EUX127" s="273"/>
      <c r="EUY127" s="273"/>
      <c r="EUZ127"/>
      <c r="EVA127" s="110"/>
      <c r="EVB127" s="91"/>
      <c r="EVC127" s="261"/>
      <c r="EVD127" s="261"/>
      <c r="EVE127" s="261"/>
      <c r="EVF127" s="273"/>
      <c r="EVG127" s="273"/>
      <c r="EVH127"/>
      <c r="EVI127" s="110"/>
      <c r="EVJ127" s="91"/>
      <c r="EVK127" s="261"/>
      <c r="EVL127" s="261"/>
      <c r="EVM127" s="261"/>
      <c r="EVN127" s="273"/>
      <c r="EVO127" s="273"/>
      <c r="EVP127"/>
      <c r="EVQ127" s="110"/>
      <c r="EVR127" s="91"/>
      <c r="EVS127" s="261"/>
      <c r="EVT127" s="261"/>
      <c r="EVU127" s="261"/>
      <c r="EVV127" s="273"/>
      <c r="EVW127" s="273"/>
      <c r="EVX127"/>
      <c r="EVY127" s="110"/>
      <c r="EVZ127" s="91"/>
      <c r="EWA127" s="261"/>
      <c r="EWB127" s="261"/>
      <c r="EWC127" s="261"/>
      <c r="EWD127" s="273"/>
      <c r="EWE127" s="273"/>
      <c r="EWF127"/>
      <c r="EWG127" s="110"/>
      <c r="EWH127" s="91"/>
      <c r="EWI127" s="261"/>
      <c r="EWJ127" s="261"/>
      <c r="EWK127" s="261"/>
      <c r="EWL127" s="273"/>
      <c r="EWM127" s="273"/>
      <c r="EWN127"/>
      <c r="EWO127" s="110"/>
      <c r="EWP127" s="91"/>
      <c r="EWQ127" s="261"/>
      <c r="EWR127" s="261"/>
      <c r="EWS127" s="261"/>
      <c r="EWT127" s="273"/>
      <c r="EWU127" s="273"/>
      <c r="EWV127"/>
      <c r="EWW127" s="110"/>
      <c r="EWX127" s="91"/>
      <c r="EWY127" s="261"/>
      <c r="EWZ127" s="261"/>
      <c r="EXA127" s="261"/>
      <c r="EXB127" s="273"/>
      <c r="EXC127" s="273"/>
      <c r="EXD127"/>
      <c r="EXE127" s="110"/>
      <c r="EXF127" s="91"/>
      <c r="EXG127" s="261"/>
      <c r="EXH127" s="261"/>
      <c r="EXI127" s="261"/>
      <c r="EXJ127" s="273"/>
      <c r="EXK127" s="273"/>
      <c r="EXL127"/>
      <c r="EXM127" s="110"/>
      <c r="EXN127" s="91"/>
      <c r="EXO127" s="261"/>
      <c r="EXP127" s="261"/>
      <c r="EXQ127" s="261"/>
      <c r="EXR127" s="273"/>
      <c r="EXS127" s="273"/>
      <c r="EXT127"/>
      <c r="EXU127" s="110"/>
      <c r="EXV127" s="91"/>
      <c r="EXW127" s="261"/>
      <c r="EXX127" s="261"/>
      <c r="EXY127" s="261"/>
      <c r="EXZ127" s="273"/>
      <c r="EYA127" s="273"/>
      <c r="EYB127"/>
      <c r="EYC127" s="110"/>
      <c r="EYD127" s="91"/>
      <c r="EYE127" s="261"/>
      <c r="EYF127" s="261"/>
      <c r="EYG127" s="261"/>
      <c r="EYH127" s="273"/>
      <c r="EYI127" s="273"/>
      <c r="EYJ127"/>
      <c r="EYK127" s="110"/>
      <c r="EYL127" s="91"/>
      <c r="EYM127" s="261"/>
      <c r="EYN127" s="261"/>
      <c r="EYO127" s="261"/>
      <c r="EYP127" s="273"/>
      <c r="EYQ127" s="273"/>
      <c r="EYR127"/>
      <c r="EYS127" s="110"/>
      <c r="EYT127" s="91"/>
      <c r="EYU127" s="261"/>
      <c r="EYV127" s="261"/>
      <c r="EYW127" s="261"/>
      <c r="EYX127" s="273"/>
      <c r="EYY127" s="273"/>
      <c r="EYZ127"/>
      <c r="EZA127" s="110"/>
      <c r="EZB127" s="91"/>
      <c r="EZC127" s="261"/>
      <c r="EZD127" s="261"/>
      <c r="EZE127" s="261"/>
      <c r="EZF127" s="273"/>
      <c r="EZG127" s="273"/>
      <c r="EZH127"/>
      <c r="EZI127" s="110"/>
      <c r="EZJ127" s="91"/>
      <c r="EZK127" s="261"/>
      <c r="EZL127" s="261"/>
      <c r="EZM127" s="261"/>
      <c r="EZN127" s="273"/>
      <c r="EZO127" s="273"/>
      <c r="EZP127"/>
      <c r="EZQ127" s="110"/>
      <c r="EZR127" s="91"/>
      <c r="EZS127" s="261"/>
      <c r="EZT127" s="261"/>
      <c r="EZU127" s="261"/>
      <c r="EZV127" s="273"/>
      <c r="EZW127" s="273"/>
      <c r="EZX127"/>
      <c r="EZY127" s="110"/>
      <c r="EZZ127" s="91"/>
      <c r="FAA127" s="261"/>
      <c r="FAB127" s="261"/>
      <c r="FAC127" s="261"/>
      <c r="FAD127" s="273"/>
      <c r="FAE127" s="273"/>
      <c r="FAF127"/>
      <c r="FAG127" s="110"/>
      <c r="FAH127" s="91"/>
      <c r="FAI127" s="261"/>
      <c r="FAJ127" s="261"/>
      <c r="FAK127" s="261"/>
      <c r="FAL127" s="273"/>
      <c r="FAM127" s="273"/>
      <c r="FAN127"/>
      <c r="FAO127" s="110"/>
      <c r="FAP127" s="91"/>
      <c r="FAQ127" s="261"/>
      <c r="FAR127" s="261"/>
      <c r="FAS127" s="261"/>
      <c r="FAT127" s="273"/>
      <c r="FAU127" s="273"/>
      <c r="FAV127"/>
      <c r="FAW127" s="110"/>
      <c r="FAX127" s="91"/>
      <c r="FAY127" s="261"/>
      <c r="FAZ127" s="261"/>
      <c r="FBA127" s="261"/>
      <c r="FBB127" s="273"/>
      <c r="FBC127" s="273"/>
      <c r="FBD127"/>
      <c r="FBE127" s="110"/>
      <c r="FBF127" s="91"/>
      <c r="FBG127" s="261"/>
      <c r="FBH127" s="261"/>
      <c r="FBI127" s="261"/>
      <c r="FBJ127" s="273"/>
      <c r="FBK127" s="273"/>
      <c r="FBL127"/>
      <c r="FBM127" s="110"/>
      <c r="FBN127" s="91"/>
      <c r="FBO127" s="261"/>
      <c r="FBP127" s="261"/>
      <c r="FBQ127" s="261"/>
      <c r="FBR127" s="273"/>
      <c r="FBS127" s="273"/>
      <c r="FBT127"/>
      <c r="FBU127" s="110"/>
      <c r="FBV127" s="91"/>
      <c r="FBW127" s="261"/>
      <c r="FBX127" s="261"/>
      <c r="FBY127" s="261"/>
      <c r="FBZ127" s="273"/>
      <c r="FCA127" s="273"/>
      <c r="FCB127"/>
      <c r="FCC127" s="110"/>
      <c r="FCD127" s="91"/>
      <c r="FCE127" s="261"/>
      <c r="FCF127" s="261"/>
      <c r="FCG127" s="261"/>
      <c r="FCH127" s="273"/>
      <c r="FCI127" s="273"/>
      <c r="FCJ127"/>
      <c r="FCK127" s="110"/>
      <c r="FCL127" s="91"/>
      <c r="FCM127" s="261"/>
      <c r="FCN127" s="261"/>
      <c r="FCO127" s="261"/>
      <c r="FCP127" s="273"/>
      <c r="FCQ127" s="273"/>
      <c r="FCR127"/>
      <c r="FCS127" s="110"/>
      <c r="FCT127" s="91"/>
      <c r="FCU127" s="261"/>
      <c r="FCV127" s="261"/>
      <c r="FCW127" s="261"/>
      <c r="FCX127" s="273"/>
      <c r="FCY127" s="273"/>
      <c r="FCZ127"/>
      <c r="FDA127" s="110"/>
      <c r="FDB127" s="91"/>
      <c r="FDC127" s="261"/>
      <c r="FDD127" s="261"/>
      <c r="FDE127" s="261"/>
      <c r="FDF127" s="273"/>
      <c r="FDG127" s="273"/>
      <c r="FDH127"/>
      <c r="FDI127" s="110"/>
      <c r="FDJ127" s="91"/>
      <c r="FDK127" s="261"/>
      <c r="FDL127" s="261"/>
      <c r="FDM127" s="261"/>
      <c r="FDN127" s="273"/>
      <c r="FDO127" s="273"/>
      <c r="FDP127"/>
      <c r="FDQ127" s="110"/>
      <c r="FDR127" s="91"/>
      <c r="FDS127" s="261"/>
      <c r="FDT127" s="261"/>
      <c r="FDU127" s="261"/>
      <c r="FDV127" s="273"/>
      <c r="FDW127" s="273"/>
      <c r="FDX127"/>
      <c r="FDY127" s="110"/>
      <c r="FDZ127" s="91"/>
      <c r="FEA127" s="261"/>
      <c r="FEB127" s="261"/>
      <c r="FEC127" s="261"/>
      <c r="FED127" s="273"/>
      <c r="FEE127" s="273"/>
      <c r="FEF127"/>
      <c r="FEG127" s="110"/>
      <c r="FEH127" s="91"/>
      <c r="FEI127" s="261"/>
      <c r="FEJ127" s="261"/>
      <c r="FEK127" s="261"/>
      <c r="FEL127" s="273"/>
      <c r="FEM127" s="273"/>
      <c r="FEN127"/>
      <c r="FEO127" s="110"/>
      <c r="FEP127" s="91"/>
      <c r="FEQ127" s="261"/>
      <c r="FER127" s="261"/>
      <c r="FES127" s="261"/>
      <c r="FET127" s="273"/>
      <c r="FEU127" s="273"/>
      <c r="FEV127"/>
      <c r="FEW127" s="110"/>
      <c r="FEX127" s="91"/>
      <c r="FEY127" s="261"/>
      <c r="FEZ127" s="261"/>
      <c r="FFA127" s="261"/>
      <c r="FFB127" s="273"/>
      <c r="FFC127" s="273"/>
      <c r="FFD127"/>
      <c r="FFE127" s="110"/>
      <c r="FFF127" s="91"/>
      <c r="FFG127" s="261"/>
      <c r="FFH127" s="261"/>
      <c r="FFI127" s="261"/>
      <c r="FFJ127" s="273"/>
      <c r="FFK127" s="273"/>
      <c r="FFL127"/>
      <c r="FFM127" s="110"/>
      <c r="FFN127" s="91"/>
      <c r="FFO127" s="261"/>
      <c r="FFP127" s="261"/>
      <c r="FFQ127" s="261"/>
      <c r="FFR127" s="273"/>
      <c r="FFS127" s="273"/>
      <c r="FFT127"/>
      <c r="FFU127" s="110"/>
      <c r="FFV127" s="91"/>
      <c r="FFW127" s="261"/>
      <c r="FFX127" s="261"/>
      <c r="FFY127" s="261"/>
      <c r="FFZ127" s="273"/>
      <c r="FGA127" s="273"/>
      <c r="FGB127"/>
      <c r="FGC127" s="110"/>
      <c r="FGD127" s="91"/>
      <c r="FGE127" s="261"/>
      <c r="FGF127" s="261"/>
      <c r="FGG127" s="261"/>
      <c r="FGH127" s="273"/>
      <c r="FGI127" s="273"/>
      <c r="FGJ127"/>
      <c r="FGK127" s="110"/>
      <c r="FGL127" s="91"/>
      <c r="FGM127" s="261"/>
      <c r="FGN127" s="261"/>
      <c r="FGO127" s="261"/>
      <c r="FGP127" s="273"/>
      <c r="FGQ127" s="273"/>
      <c r="FGR127"/>
      <c r="FGS127" s="110"/>
      <c r="FGT127" s="91"/>
      <c r="FGU127" s="261"/>
      <c r="FGV127" s="261"/>
      <c r="FGW127" s="261"/>
      <c r="FGX127" s="273"/>
      <c r="FGY127" s="273"/>
      <c r="FGZ127"/>
      <c r="FHA127" s="110"/>
      <c r="FHB127" s="91"/>
      <c r="FHC127" s="261"/>
      <c r="FHD127" s="261"/>
      <c r="FHE127" s="261"/>
      <c r="FHF127" s="273"/>
      <c r="FHG127" s="273"/>
      <c r="FHH127"/>
      <c r="FHI127" s="110"/>
      <c r="FHJ127" s="91"/>
      <c r="FHK127" s="261"/>
      <c r="FHL127" s="261"/>
      <c r="FHM127" s="261"/>
      <c r="FHN127" s="273"/>
      <c r="FHO127" s="273"/>
      <c r="FHP127"/>
      <c r="FHQ127" s="110"/>
      <c r="FHR127" s="91"/>
      <c r="FHS127" s="261"/>
      <c r="FHT127" s="261"/>
      <c r="FHU127" s="261"/>
      <c r="FHV127" s="273"/>
      <c r="FHW127" s="273"/>
      <c r="FHX127"/>
      <c r="FHY127" s="110"/>
      <c r="FHZ127" s="91"/>
      <c r="FIA127" s="261"/>
      <c r="FIB127" s="261"/>
      <c r="FIC127" s="261"/>
      <c r="FID127" s="273"/>
      <c r="FIE127" s="273"/>
      <c r="FIF127"/>
      <c r="FIG127" s="110"/>
      <c r="FIH127" s="91"/>
      <c r="FII127" s="261"/>
      <c r="FIJ127" s="261"/>
      <c r="FIK127" s="261"/>
      <c r="FIL127" s="273"/>
      <c r="FIM127" s="273"/>
      <c r="FIN127"/>
      <c r="FIO127" s="110"/>
      <c r="FIP127" s="91"/>
      <c r="FIQ127" s="261"/>
      <c r="FIR127" s="261"/>
      <c r="FIS127" s="261"/>
      <c r="FIT127" s="273"/>
      <c r="FIU127" s="273"/>
      <c r="FIV127"/>
      <c r="FIW127" s="110"/>
      <c r="FIX127" s="91"/>
      <c r="FIY127" s="261"/>
      <c r="FIZ127" s="261"/>
      <c r="FJA127" s="261"/>
      <c r="FJB127" s="273"/>
      <c r="FJC127" s="273"/>
      <c r="FJD127"/>
      <c r="FJE127" s="110"/>
      <c r="FJF127" s="91"/>
      <c r="FJG127" s="261"/>
      <c r="FJH127" s="261"/>
      <c r="FJI127" s="261"/>
      <c r="FJJ127" s="273"/>
      <c r="FJK127" s="273"/>
      <c r="FJL127"/>
      <c r="FJM127" s="110"/>
      <c r="FJN127" s="91"/>
      <c r="FJO127" s="261"/>
      <c r="FJP127" s="261"/>
      <c r="FJQ127" s="261"/>
      <c r="FJR127" s="273"/>
      <c r="FJS127" s="273"/>
      <c r="FJT127"/>
      <c r="FJU127" s="110"/>
      <c r="FJV127" s="91"/>
      <c r="FJW127" s="261"/>
      <c r="FJX127" s="261"/>
      <c r="FJY127" s="261"/>
      <c r="FJZ127" s="273"/>
      <c r="FKA127" s="273"/>
      <c r="FKB127"/>
      <c r="FKC127" s="110"/>
      <c r="FKD127" s="91"/>
      <c r="FKE127" s="261"/>
      <c r="FKF127" s="261"/>
      <c r="FKG127" s="261"/>
      <c r="FKH127" s="273"/>
      <c r="FKI127" s="273"/>
      <c r="FKJ127"/>
      <c r="FKK127" s="110"/>
      <c r="FKL127" s="91"/>
      <c r="FKM127" s="261"/>
      <c r="FKN127" s="261"/>
      <c r="FKO127" s="261"/>
      <c r="FKP127" s="273"/>
      <c r="FKQ127" s="273"/>
      <c r="FKR127"/>
      <c r="FKS127" s="110"/>
      <c r="FKT127" s="91"/>
      <c r="FKU127" s="261"/>
      <c r="FKV127" s="261"/>
      <c r="FKW127" s="261"/>
      <c r="FKX127" s="273"/>
      <c r="FKY127" s="273"/>
      <c r="FKZ127"/>
      <c r="FLA127" s="110"/>
      <c r="FLB127" s="91"/>
      <c r="FLC127" s="261"/>
      <c r="FLD127" s="261"/>
      <c r="FLE127" s="261"/>
      <c r="FLF127" s="273"/>
      <c r="FLG127" s="273"/>
      <c r="FLH127"/>
      <c r="FLI127" s="110"/>
      <c r="FLJ127" s="91"/>
      <c r="FLK127" s="261"/>
      <c r="FLL127" s="261"/>
      <c r="FLM127" s="261"/>
      <c r="FLN127" s="273"/>
      <c r="FLO127" s="273"/>
      <c r="FLP127"/>
      <c r="FLQ127" s="110"/>
      <c r="FLR127" s="91"/>
      <c r="FLS127" s="261"/>
      <c r="FLT127" s="261"/>
      <c r="FLU127" s="261"/>
      <c r="FLV127" s="273"/>
      <c r="FLW127" s="273"/>
      <c r="FLX127"/>
      <c r="FLY127" s="110"/>
      <c r="FLZ127" s="91"/>
      <c r="FMA127" s="261"/>
      <c r="FMB127" s="261"/>
      <c r="FMC127" s="261"/>
      <c r="FMD127" s="273"/>
      <c r="FME127" s="273"/>
      <c r="FMF127"/>
      <c r="FMG127" s="110"/>
      <c r="FMH127" s="91"/>
      <c r="FMI127" s="261"/>
      <c r="FMJ127" s="261"/>
      <c r="FMK127" s="261"/>
      <c r="FML127" s="273"/>
      <c r="FMM127" s="273"/>
      <c r="FMN127"/>
      <c r="FMO127" s="110"/>
      <c r="FMP127" s="91"/>
      <c r="FMQ127" s="261"/>
      <c r="FMR127" s="261"/>
      <c r="FMS127" s="261"/>
      <c r="FMT127" s="273"/>
      <c r="FMU127" s="273"/>
      <c r="FMV127"/>
      <c r="FMW127" s="110"/>
      <c r="FMX127" s="91"/>
      <c r="FMY127" s="261"/>
      <c r="FMZ127" s="261"/>
      <c r="FNA127" s="261"/>
      <c r="FNB127" s="273"/>
      <c r="FNC127" s="273"/>
      <c r="FND127"/>
      <c r="FNE127" s="110"/>
      <c r="FNF127" s="91"/>
      <c r="FNG127" s="261"/>
      <c r="FNH127" s="261"/>
      <c r="FNI127" s="261"/>
      <c r="FNJ127" s="273"/>
      <c r="FNK127" s="273"/>
      <c r="FNL127"/>
      <c r="FNM127" s="110"/>
      <c r="FNN127" s="91"/>
      <c r="FNO127" s="261"/>
      <c r="FNP127" s="261"/>
      <c r="FNQ127" s="261"/>
      <c r="FNR127" s="273"/>
      <c r="FNS127" s="273"/>
      <c r="FNT127"/>
      <c r="FNU127" s="110"/>
      <c r="FNV127" s="91"/>
      <c r="FNW127" s="261"/>
      <c r="FNX127" s="261"/>
      <c r="FNY127" s="261"/>
      <c r="FNZ127" s="273"/>
      <c r="FOA127" s="273"/>
      <c r="FOB127"/>
      <c r="FOC127" s="110"/>
      <c r="FOD127" s="91"/>
      <c r="FOE127" s="261"/>
      <c r="FOF127" s="261"/>
      <c r="FOG127" s="261"/>
      <c r="FOH127" s="273"/>
      <c r="FOI127" s="273"/>
      <c r="FOJ127"/>
      <c r="FOK127" s="110"/>
      <c r="FOL127" s="91"/>
      <c r="FOM127" s="261"/>
      <c r="FON127" s="261"/>
      <c r="FOO127" s="261"/>
      <c r="FOP127" s="273"/>
      <c r="FOQ127" s="273"/>
      <c r="FOR127"/>
      <c r="FOS127" s="110"/>
      <c r="FOT127" s="91"/>
      <c r="FOU127" s="261"/>
      <c r="FOV127" s="261"/>
      <c r="FOW127" s="261"/>
      <c r="FOX127" s="273"/>
      <c r="FOY127" s="273"/>
      <c r="FOZ127"/>
      <c r="FPA127" s="110"/>
      <c r="FPB127" s="91"/>
      <c r="FPC127" s="261"/>
      <c r="FPD127" s="261"/>
      <c r="FPE127" s="261"/>
      <c r="FPF127" s="273"/>
      <c r="FPG127" s="273"/>
      <c r="FPH127"/>
      <c r="FPI127" s="110"/>
      <c r="FPJ127" s="91"/>
      <c r="FPK127" s="261"/>
      <c r="FPL127" s="261"/>
      <c r="FPM127" s="261"/>
      <c r="FPN127" s="273"/>
      <c r="FPO127" s="273"/>
      <c r="FPP127"/>
      <c r="FPQ127" s="110"/>
      <c r="FPR127" s="91"/>
      <c r="FPS127" s="261"/>
      <c r="FPT127" s="261"/>
      <c r="FPU127" s="261"/>
      <c r="FPV127" s="273"/>
      <c r="FPW127" s="273"/>
      <c r="FPX127"/>
      <c r="FPY127" s="110"/>
      <c r="FPZ127" s="91"/>
      <c r="FQA127" s="261"/>
      <c r="FQB127" s="261"/>
      <c r="FQC127" s="261"/>
      <c r="FQD127" s="273"/>
      <c r="FQE127" s="273"/>
      <c r="FQF127"/>
      <c r="FQG127" s="110"/>
      <c r="FQH127" s="91"/>
      <c r="FQI127" s="261"/>
      <c r="FQJ127" s="261"/>
      <c r="FQK127" s="261"/>
      <c r="FQL127" s="273"/>
      <c r="FQM127" s="273"/>
      <c r="FQN127"/>
      <c r="FQO127" s="110"/>
      <c r="FQP127" s="91"/>
      <c r="FQQ127" s="261"/>
      <c r="FQR127" s="261"/>
      <c r="FQS127" s="261"/>
      <c r="FQT127" s="273"/>
      <c r="FQU127" s="273"/>
      <c r="FQV127"/>
      <c r="FQW127" s="110"/>
      <c r="FQX127" s="91"/>
      <c r="FQY127" s="261"/>
      <c r="FQZ127" s="261"/>
      <c r="FRA127" s="261"/>
      <c r="FRB127" s="273"/>
      <c r="FRC127" s="273"/>
      <c r="FRD127"/>
      <c r="FRE127" s="110"/>
      <c r="FRF127" s="91"/>
      <c r="FRG127" s="261"/>
      <c r="FRH127" s="261"/>
      <c r="FRI127" s="261"/>
      <c r="FRJ127" s="273"/>
      <c r="FRK127" s="273"/>
      <c r="FRL127"/>
      <c r="FRM127" s="110"/>
      <c r="FRN127" s="91"/>
      <c r="FRO127" s="261"/>
      <c r="FRP127" s="261"/>
      <c r="FRQ127" s="261"/>
      <c r="FRR127" s="273"/>
      <c r="FRS127" s="273"/>
      <c r="FRT127"/>
      <c r="FRU127" s="110"/>
      <c r="FRV127" s="91"/>
      <c r="FRW127" s="261"/>
      <c r="FRX127" s="261"/>
      <c r="FRY127" s="261"/>
      <c r="FRZ127" s="273"/>
      <c r="FSA127" s="273"/>
      <c r="FSB127"/>
      <c r="FSC127" s="110"/>
      <c r="FSD127" s="91"/>
      <c r="FSE127" s="261"/>
      <c r="FSF127" s="261"/>
      <c r="FSG127" s="261"/>
      <c r="FSH127" s="273"/>
      <c r="FSI127" s="273"/>
      <c r="FSJ127"/>
      <c r="FSK127" s="110"/>
      <c r="FSL127" s="91"/>
      <c r="FSM127" s="261"/>
      <c r="FSN127" s="261"/>
      <c r="FSO127" s="261"/>
      <c r="FSP127" s="273"/>
      <c r="FSQ127" s="273"/>
      <c r="FSR127"/>
      <c r="FSS127" s="110"/>
      <c r="FST127" s="91"/>
      <c r="FSU127" s="261"/>
      <c r="FSV127" s="261"/>
      <c r="FSW127" s="261"/>
      <c r="FSX127" s="273"/>
      <c r="FSY127" s="273"/>
      <c r="FSZ127"/>
      <c r="FTA127" s="110"/>
      <c r="FTB127" s="91"/>
      <c r="FTC127" s="261"/>
      <c r="FTD127" s="261"/>
      <c r="FTE127" s="261"/>
      <c r="FTF127" s="273"/>
      <c r="FTG127" s="273"/>
      <c r="FTH127"/>
      <c r="FTI127" s="110"/>
      <c r="FTJ127" s="91"/>
      <c r="FTK127" s="261"/>
      <c r="FTL127" s="261"/>
      <c r="FTM127" s="261"/>
      <c r="FTN127" s="273"/>
      <c r="FTO127" s="273"/>
      <c r="FTP127"/>
      <c r="FTQ127" s="110"/>
      <c r="FTR127" s="91"/>
      <c r="FTS127" s="261"/>
      <c r="FTT127" s="261"/>
      <c r="FTU127" s="261"/>
      <c r="FTV127" s="273"/>
      <c r="FTW127" s="273"/>
      <c r="FTX127"/>
      <c r="FTY127" s="110"/>
      <c r="FTZ127" s="91"/>
      <c r="FUA127" s="261"/>
      <c r="FUB127" s="261"/>
      <c r="FUC127" s="261"/>
      <c r="FUD127" s="273"/>
      <c r="FUE127" s="273"/>
      <c r="FUF127"/>
      <c r="FUG127" s="110"/>
      <c r="FUH127" s="91"/>
      <c r="FUI127" s="261"/>
      <c r="FUJ127" s="261"/>
      <c r="FUK127" s="261"/>
      <c r="FUL127" s="273"/>
      <c r="FUM127" s="273"/>
      <c r="FUN127"/>
      <c r="FUO127" s="110"/>
      <c r="FUP127" s="91"/>
      <c r="FUQ127" s="261"/>
      <c r="FUR127" s="261"/>
      <c r="FUS127" s="261"/>
      <c r="FUT127" s="273"/>
      <c r="FUU127" s="273"/>
      <c r="FUV127"/>
      <c r="FUW127" s="110"/>
      <c r="FUX127" s="91"/>
      <c r="FUY127" s="261"/>
      <c r="FUZ127" s="261"/>
      <c r="FVA127" s="261"/>
      <c r="FVB127" s="273"/>
      <c r="FVC127" s="273"/>
      <c r="FVD127"/>
      <c r="FVE127" s="110"/>
      <c r="FVF127" s="91"/>
      <c r="FVG127" s="261"/>
      <c r="FVH127" s="261"/>
      <c r="FVI127" s="261"/>
      <c r="FVJ127" s="273"/>
      <c r="FVK127" s="273"/>
      <c r="FVL127"/>
      <c r="FVM127" s="110"/>
      <c r="FVN127" s="91"/>
      <c r="FVO127" s="261"/>
      <c r="FVP127" s="261"/>
      <c r="FVQ127" s="261"/>
      <c r="FVR127" s="273"/>
      <c r="FVS127" s="273"/>
      <c r="FVT127"/>
      <c r="FVU127" s="110"/>
      <c r="FVV127" s="91"/>
      <c r="FVW127" s="261"/>
      <c r="FVX127" s="261"/>
      <c r="FVY127" s="261"/>
      <c r="FVZ127" s="273"/>
      <c r="FWA127" s="273"/>
      <c r="FWB127"/>
      <c r="FWC127" s="110"/>
      <c r="FWD127" s="91"/>
      <c r="FWE127" s="261"/>
      <c r="FWF127" s="261"/>
      <c r="FWG127" s="261"/>
      <c r="FWH127" s="273"/>
      <c r="FWI127" s="273"/>
      <c r="FWJ127"/>
      <c r="FWK127" s="110"/>
      <c r="FWL127" s="91"/>
      <c r="FWM127" s="261"/>
      <c r="FWN127" s="261"/>
      <c r="FWO127" s="261"/>
      <c r="FWP127" s="273"/>
      <c r="FWQ127" s="273"/>
      <c r="FWR127"/>
      <c r="FWS127" s="110"/>
      <c r="FWT127" s="91"/>
      <c r="FWU127" s="261"/>
      <c r="FWV127" s="261"/>
      <c r="FWW127" s="261"/>
      <c r="FWX127" s="273"/>
      <c r="FWY127" s="273"/>
      <c r="FWZ127"/>
      <c r="FXA127" s="110"/>
      <c r="FXB127" s="91"/>
      <c r="FXC127" s="261"/>
      <c r="FXD127" s="261"/>
      <c r="FXE127" s="261"/>
      <c r="FXF127" s="273"/>
      <c r="FXG127" s="273"/>
      <c r="FXH127"/>
      <c r="FXI127" s="110"/>
      <c r="FXJ127" s="91"/>
      <c r="FXK127" s="261"/>
      <c r="FXL127" s="261"/>
      <c r="FXM127" s="261"/>
      <c r="FXN127" s="273"/>
      <c r="FXO127" s="273"/>
      <c r="FXP127"/>
      <c r="FXQ127" s="110"/>
      <c r="FXR127" s="91"/>
      <c r="FXS127" s="261"/>
      <c r="FXT127" s="261"/>
      <c r="FXU127" s="261"/>
      <c r="FXV127" s="273"/>
      <c r="FXW127" s="273"/>
      <c r="FXX127"/>
      <c r="FXY127" s="110"/>
      <c r="FXZ127" s="91"/>
      <c r="FYA127" s="261"/>
      <c r="FYB127" s="261"/>
      <c r="FYC127" s="261"/>
      <c r="FYD127" s="273"/>
      <c r="FYE127" s="273"/>
      <c r="FYF127"/>
      <c r="FYG127" s="110"/>
      <c r="FYH127" s="91"/>
      <c r="FYI127" s="261"/>
      <c r="FYJ127" s="261"/>
      <c r="FYK127" s="261"/>
      <c r="FYL127" s="273"/>
      <c r="FYM127" s="273"/>
      <c r="FYN127"/>
      <c r="FYO127" s="110"/>
      <c r="FYP127" s="91"/>
      <c r="FYQ127" s="261"/>
      <c r="FYR127" s="261"/>
      <c r="FYS127" s="261"/>
      <c r="FYT127" s="273"/>
      <c r="FYU127" s="273"/>
      <c r="FYV127"/>
      <c r="FYW127" s="110"/>
      <c r="FYX127" s="91"/>
      <c r="FYY127" s="261"/>
      <c r="FYZ127" s="261"/>
      <c r="FZA127" s="261"/>
      <c r="FZB127" s="273"/>
      <c r="FZC127" s="273"/>
      <c r="FZD127"/>
      <c r="FZE127" s="110"/>
      <c r="FZF127" s="91"/>
      <c r="FZG127" s="261"/>
      <c r="FZH127" s="261"/>
      <c r="FZI127" s="261"/>
      <c r="FZJ127" s="273"/>
      <c r="FZK127" s="273"/>
      <c r="FZL127"/>
      <c r="FZM127" s="110"/>
      <c r="FZN127" s="91"/>
      <c r="FZO127" s="261"/>
      <c r="FZP127" s="261"/>
      <c r="FZQ127" s="261"/>
      <c r="FZR127" s="273"/>
      <c r="FZS127" s="273"/>
      <c r="FZT127"/>
      <c r="FZU127" s="110"/>
      <c r="FZV127" s="91"/>
      <c r="FZW127" s="261"/>
      <c r="FZX127" s="261"/>
      <c r="FZY127" s="261"/>
      <c r="FZZ127" s="273"/>
      <c r="GAA127" s="273"/>
      <c r="GAB127"/>
      <c r="GAC127" s="110"/>
      <c r="GAD127" s="91"/>
      <c r="GAE127" s="261"/>
      <c r="GAF127" s="261"/>
      <c r="GAG127" s="261"/>
      <c r="GAH127" s="273"/>
      <c r="GAI127" s="273"/>
      <c r="GAJ127"/>
      <c r="GAK127" s="110"/>
      <c r="GAL127" s="91"/>
      <c r="GAM127" s="261"/>
      <c r="GAN127" s="261"/>
      <c r="GAO127" s="261"/>
      <c r="GAP127" s="273"/>
      <c r="GAQ127" s="273"/>
      <c r="GAR127"/>
      <c r="GAS127" s="110"/>
      <c r="GAT127" s="91"/>
      <c r="GAU127" s="261"/>
      <c r="GAV127" s="261"/>
      <c r="GAW127" s="261"/>
      <c r="GAX127" s="273"/>
      <c r="GAY127" s="273"/>
      <c r="GAZ127"/>
      <c r="GBA127" s="110"/>
      <c r="GBB127" s="91"/>
      <c r="GBC127" s="261"/>
      <c r="GBD127" s="261"/>
      <c r="GBE127" s="261"/>
      <c r="GBF127" s="273"/>
      <c r="GBG127" s="273"/>
      <c r="GBH127"/>
      <c r="GBI127" s="110"/>
      <c r="GBJ127" s="91"/>
      <c r="GBK127" s="261"/>
      <c r="GBL127" s="261"/>
      <c r="GBM127" s="261"/>
      <c r="GBN127" s="273"/>
      <c r="GBO127" s="273"/>
      <c r="GBP127"/>
      <c r="GBQ127" s="110"/>
      <c r="GBR127" s="91"/>
      <c r="GBS127" s="261"/>
      <c r="GBT127" s="261"/>
      <c r="GBU127" s="261"/>
      <c r="GBV127" s="273"/>
      <c r="GBW127" s="273"/>
      <c r="GBX127"/>
      <c r="GBY127" s="110"/>
      <c r="GBZ127" s="91"/>
      <c r="GCA127" s="261"/>
      <c r="GCB127" s="261"/>
      <c r="GCC127" s="261"/>
      <c r="GCD127" s="273"/>
      <c r="GCE127" s="273"/>
      <c r="GCF127"/>
      <c r="GCG127" s="110"/>
      <c r="GCH127" s="91"/>
      <c r="GCI127" s="261"/>
      <c r="GCJ127" s="261"/>
      <c r="GCK127" s="261"/>
      <c r="GCL127" s="273"/>
      <c r="GCM127" s="273"/>
      <c r="GCN127"/>
      <c r="GCO127" s="110"/>
      <c r="GCP127" s="91"/>
      <c r="GCQ127" s="261"/>
      <c r="GCR127" s="261"/>
      <c r="GCS127" s="261"/>
      <c r="GCT127" s="273"/>
      <c r="GCU127" s="273"/>
      <c r="GCV127"/>
      <c r="GCW127" s="110"/>
      <c r="GCX127" s="91"/>
      <c r="GCY127" s="261"/>
      <c r="GCZ127" s="261"/>
      <c r="GDA127" s="261"/>
      <c r="GDB127" s="273"/>
      <c r="GDC127" s="273"/>
      <c r="GDD127"/>
      <c r="GDE127" s="110"/>
      <c r="GDF127" s="91"/>
      <c r="GDG127" s="261"/>
      <c r="GDH127" s="261"/>
      <c r="GDI127" s="261"/>
      <c r="GDJ127" s="273"/>
      <c r="GDK127" s="273"/>
      <c r="GDL127"/>
      <c r="GDM127" s="110"/>
      <c r="GDN127" s="91"/>
      <c r="GDO127" s="261"/>
      <c r="GDP127" s="261"/>
      <c r="GDQ127" s="261"/>
      <c r="GDR127" s="273"/>
      <c r="GDS127" s="273"/>
      <c r="GDT127"/>
      <c r="GDU127" s="110"/>
      <c r="GDV127" s="91"/>
      <c r="GDW127" s="261"/>
      <c r="GDX127" s="261"/>
      <c r="GDY127" s="261"/>
      <c r="GDZ127" s="273"/>
      <c r="GEA127" s="273"/>
      <c r="GEB127"/>
      <c r="GEC127" s="110"/>
      <c r="GED127" s="91"/>
      <c r="GEE127" s="261"/>
      <c r="GEF127" s="261"/>
      <c r="GEG127" s="261"/>
      <c r="GEH127" s="273"/>
      <c r="GEI127" s="273"/>
      <c r="GEJ127"/>
      <c r="GEK127" s="110"/>
      <c r="GEL127" s="91"/>
      <c r="GEM127" s="261"/>
      <c r="GEN127" s="261"/>
      <c r="GEO127" s="261"/>
      <c r="GEP127" s="273"/>
      <c r="GEQ127" s="273"/>
      <c r="GER127"/>
      <c r="GES127" s="110"/>
      <c r="GET127" s="91"/>
      <c r="GEU127" s="261"/>
      <c r="GEV127" s="261"/>
      <c r="GEW127" s="261"/>
      <c r="GEX127" s="273"/>
      <c r="GEY127" s="273"/>
      <c r="GEZ127"/>
      <c r="GFA127" s="110"/>
      <c r="GFB127" s="91"/>
      <c r="GFC127" s="261"/>
      <c r="GFD127" s="261"/>
      <c r="GFE127" s="261"/>
      <c r="GFF127" s="273"/>
      <c r="GFG127" s="273"/>
      <c r="GFH127"/>
      <c r="GFI127" s="110"/>
      <c r="GFJ127" s="91"/>
      <c r="GFK127" s="261"/>
      <c r="GFL127" s="261"/>
      <c r="GFM127" s="261"/>
      <c r="GFN127" s="273"/>
      <c r="GFO127" s="273"/>
      <c r="GFP127"/>
      <c r="GFQ127" s="110"/>
      <c r="GFR127" s="91"/>
      <c r="GFS127" s="261"/>
      <c r="GFT127" s="261"/>
      <c r="GFU127" s="261"/>
      <c r="GFV127" s="273"/>
      <c r="GFW127" s="273"/>
      <c r="GFX127"/>
      <c r="GFY127" s="110"/>
      <c r="GFZ127" s="91"/>
      <c r="GGA127" s="261"/>
      <c r="GGB127" s="261"/>
      <c r="GGC127" s="261"/>
      <c r="GGD127" s="273"/>
      <c r="GGE127" s="273"/>
      <c r="GGF127"/>
      <c r="GGG127" s="110"/>
      <c r="GGH127" s="91"/>
      <c r="GGI127" s="261"/>
      <c r="GGJ127" s="261"/>
      <c r="GGK127" s="261"/>
      <c r="GGL127" s="273"/>
      <c r="GGM127" s="273"/>
      <c r="GGN127"/>
      <c r="GGO127" s="110"/>
      <c r="GGP127" s="91"/>
      <c r="GGQ127" s="261"/>
      <c r="GGR127" s="261"/>
      <c r="GGS127" s="261"/>
      <c r="GGT127" s="273"/>
      <c r="GGU127" s="273"/>
      <c r="GGV127"/>
      <c r="GGW127" s="110"/>
      <c r="GGX127" s="91"/>
      <c r="GGY127" s="261"/>
      <c r="GGZ127" s="261"/>
      <c r="GHA127" s="261"/>
      <c r="GHB127" s="273"/>
      <c r="GHC127" s="273"/>
      <c r="GHD127"/>
      <c r="GHE127" s="110"/>
      <c r="GHF127" s="91"/>
      <c r="GHG127" s="261"/>
      <c r="GHH127" s="261"/>
      <c r="GHI127" s="261"/>
      <c r="GHJ127" s="273"/>
      <c r="GHK127" s="273"/>
      <c r="GHL127"/>
      <c r="GHM127" s="110"/>
      <c r="GHN127" s="91"/>
      <c r="GHO127" s="261"/>
      <c r="GHP127" s="261"/>
      <c r="GHQ127" s="261"/>
      <c r="GHR127" s="273"/>
      <c r="GHS127" s="273"/>
      <c r="GHT127"/>
      <c r="GHU127" s="110"/>
      <c r="GHV127" s="91"/>
      <c r="GHW127" s="261"/>
      <c r="GHX127" s="261"/>
      <c r="GHY127" s="261"/>
      <c r="GHZ127" s="273"/>
      <c r="GIA127" s="273"/>
      <c r="GIB127"/>
      <c r="GIC127" s="110"/>
      <c r="GID127" s="91"/>
      <c r="GIE127" s="261"/>
      <c r="GIF127" s="261"/>
      <c r="GIG127" s="261"/>
      <c r="GIH127" s="273"/>
      <c r="GII127" s="273"/>
      <c r="GIJ127"/>
      <c r="GIK127" s="110"/>
      <c r="GIL127" s="91"/>
      <c r="GIM127" s="261"/>
      <c r="GIN127" s="261"/>
      <c r="GIO127" s="261"/>
      <c r="GIP127" s="273"/>
      <c r="GIQ127" s="273"/>
      <c r="GIR127"/>
      <c r="GIS127" s="110"/>
      <c r="GIT127" s="91"/>
      <c r="GIU127" s="261"/>
      <c r="GIV127" s="261"/>
      <c r="GIW127" s="261"/>
      <c r="GIX127" s="273"/>
      <c r="GIY127" s="273"/>
      <c r="GIZ127"/>
      <c r="GJA127" s="110"/>
      <c r="GJB127" s="91"/>
      <c r="GJC127" s="261"/>
      <c r="GJD127" s="261"/>
      <c r="GJE127" s="261"/>
      <c r="GJF127" s="273"/>
      <c r="GJG127" s="273"/>
      <c r="GJH127"/>
      <c r="GJI127" s="110"/>
      <c r="GJJ127" s="91"/>
      <c r="GJK127" s="261"/>
      <c r="GJL127" s="261"/>
      <c r="GJM127" s="261"/>
      <c r="GJN127" s="273"/>
      <c r="GJO127" s="273"/>
      <c r="GJP127"/>
      <c r="GJQ127" s="110"/>
      <c r="GJR127" s="91"/>
      <c r="GJS127" s="261"/>
      <c r="GJT127" s="261"/>
      <c r="GJU127" s="261"/>
      <c r="GJV127" s="273"/>
      <c r="GJW127" s="273"/>
      <c r="GJX127"/>
      <c r="GJY127" s="110"/>
      <c r="GJZ127" s="91"/>
      <c r="GKA127" s="261"/>
      <c r="GKB127" s="261"/>
      <c r="GKC127" s="261"/>
      <c r="GKD127" s="273"/>
      <c r="GKE127" s="273"/>
      <c r="GKF127"/>
      <c r="GKG127" s="110"/>
      <c r="GKH127" s="91"/>
      <c r="GKI127" s="261"/>
      <c r="GKJ127" s="261"/>
      <c r="GKK127" s="261"/>
      <c r="GKL127" s="273"/>
      <c r="GKM127" s="273"/>
      <c r="GKN127"/>
      <c r="GKO127" s="110"/>
      <c r="GKP127" s="91"/>
      <c r="GKQ127" s="261"/>
      <c r="GKR127" s="261"/>
      <c r="GKS127" s="261"/>
      <c r="GKT127" s="273"/>
      <c r="GKU127" s="273"/>
      <c r="GKV127"/>
      <c r="GKW127" s="110"/>
      <c r="GKX127" s="91"/>
      <c r="GKY127" s="261"/>
      <c r="GKZ127" s="261"/>
      <c r="GLA127" s="261"/>
      <c r="GLB127" s="273"/>
      <c r="GLC127" s="273"/>
      <c r="GLD127"/>
      <c r="GLE127" s="110"/>
      <c r="GLF127" s="91"/>
      <c r="GLG127" s="261"/>
      <c r="GLH127" s="261"/>
      <c r="GLI127" s="261"/>
      <c r="GLJ127" s="273"/>
      <c r="GLK127" s="273"/>
      <c r="GLL127"/>
      <c r="GLM127" s="110"/>
      <c r="GLN127" s="91"/>
      <c r="GLO127" s="261"/>
      <c r="GLP127" s="261"/>
      <c r="GLQ127" s="261"/>
      <c r="GLR127" s="273"/>
      <c r="GLS127" s="273"/>
      <c r="GLT127"/>
      <c r="GLU127" s="110"/>
      <c r="GLV127" s="91"/>
      <c r="GLW127" s="261"/>
      <c r="GLX127" s="261"/>
      <c r="GLY127" s="261"/>
      <c r="GLZ127" s="273"/>
      <c r="GMA127" s="273"/>
      <c r="GMB127"/>
      <c r="GMC127" s="110"/>
      <c r="GMD127" s="91"/>
      <c r="GME127" s="261"/>
      <c r="GMF127" s="261"/>
      <c r="GMG127" s="261"/>
      <c r="GMH127" s="273"/>
      <c r="GMI127" s="273"/>
      <c r="GMJ127"/>
      <c r="GMK127" s="110"/>
      <c r="GML127" s="91"/>
      <c r="GMM127" s="261"/>
      <c r="GMN127" s="261"/>
      <c r="GMO127" s="261"/>
      <c r="GMP127" s="273"/>
      <c r="GMQ127" s="273"/>
      <c r="GMR127"/>
      <c r="GMS127" s="110"/>
      <c r="GMT127" s="91"/>
      <c r="GMU127" s="261"/>
      <c r="GMV127" s="261"/>
      <c r="GMW127" s="261"/>
      <c r="GMX127" s="273"/>
      <c r="GMY127" s="273"/>
      <c r="GMZ127"/>
      <c r="GNA127" s="110"/>
      <c r="GNB127" s="91"/>
      <c r="GNC127" s="261"/>
      <c r="GND127" s="261"/>
      <c r="GNE127" s="261"/>
      <c r="GNF127" s="273"/>
      <c r="GNG127" s="273"/>
      <c r="GNH127"/>
      <c r="GNI127" s="110"/>
      <c r="GNJ127" s="91"/>
      <c r="GNK127" s="261"/>
      <c r="GNL127" s="261"/>
      <c r="GNM127" s="261"/>
      <c r="GNN127" s="273"/>
      <c r="GNO127" s="273"/>
      <c r="GNP127"/>
      <c r="GNQ127" s="110"/>
      <c r="GNR127" s="91"/>
      <c r="GNS127" s="261"/>
      <c r="GNT127" s="261"/>
      <c r="GNU127" s="261"/>
      <c r="GNV127" s="273"/>
      <c r="GNW127" s="273"/>
      <c r="GNX127"/>
      <c r="GNY127" s="110"/>
      <c r="GNZ127" s="91"/>
      <c r="GOA127" s="261"/>
      <c r="GOB127" s="261"/>
      <c r="GOC127" s="261"/>
      <c r="GOD127" s="273"/>
      <c r="GOE127" s="273"/>
      <c r="GOF127"/>
      <c r="GOG127" s="110"/>
      <c r="GOH127" s="91"/>
      <c r="GOI127" s="261"/>
      <c r="GOJ127" s="261"/>
      <c r="GOK127" s="261"/>
      <c r="GOL127" s="273"/>
      <c r="GOM127" s="273"/>
      <c r="GON127"/>
      <c r="GOO127" s="110"/>
      <c r="GOP127" s="91"/>
      <c r="GOQ127" s="261"/>
      <c r="GOR127" s="261"/>
      <c r="GOS127" s="261"/>
      <c r="GOT127" s="273"/>
      <c r="GOU127" s="273"/>
      <c r="GOV127"/>
      <c r="GOW127" s="110"/>
      <c r="GOX127" s="91"/>
      <c r="GOY127" s="261"/>
      <c r="GOZ127" s="261"/>
      <c r="GPA127" s="261"/>
      <c r="GPB127" s="273"/>
      <c r="GPC127" s="273"/>
      <c r="GPD127"/>
      <c r="GPE127" s="110"/>
      <c r="GPF127" s="91"/>
      <c r="GPG127" s="261"/>
      <c r="GPH127" s="261"/>
      <c r="GPI127" s="261"/>
      <c r="GPJ127" s="273"/>
      <c r="GPK127" s="273"/>
      <c r="GPL127"/>
      <c r="GPM127" s="110"/>
      <c r="GPN127" s="91"/>
      <c r="GPO127" s="261"/>
      <c r="GPP127" s="261"/>
      <c r="GPQ127" s="261"/>
      <c r="GPR127" s="273"/>
      <c r="GPS127" s="273"/>
      <c r="GPT127"/>
      <c r="GPU127" s="110"/>
      <c r="GPV127" s="91"/>
      <c r="GPW127" s="261"/>
      <c r="GPX127" s="261"/>
      <c r="GPY127" s="261"/>
      <c r="GPZ127" s="273"/>
      <c r="GQA127" s="273"/>
      <c r="GQB127"/>
      <c r="GQC127" s="110"/>
      <c r="GQD127" s="91"/>
      <c r="GQE127" s="261"/>
      <c r="GQF127" s="261"/>
      <c r="GQG127" s="261"/>
      <c r="GQH127" s="273"/>
      <c r="GQI127" s="273"/>
      <c r="GQJ127"/>
      <c r="GQK127" s="110"/>
      <c r="GQL127" s="91"/>
      <c r="GQM127" s="261"/>
      <c r="GQN127" s="261"/>
      <c r="GQO127" s="261"/>
      <c r="GQP127" s="273"/>
      <c r="GQQ127" s="273"/>
      <c r="GQR127"/>
      <c r="GQS127" s="110"/>
      <c r="GQT127" s="91"/>
      <c r="GQU127" s="261"/>
      <c r="GQV127" s="261"/>
      <c r="GQW127" s="261"/>
      <c r="GQX127" s="273"/>
      <c r="GQY127" s="273"/>
      <c r="GQZ127"/>
      <c r="GRA127" s="110"/>
      <c r="GRB127" s="91"/>
      <c r="GRC127" s="261"/>
      <c r="GRD127" s="261"/>
      <c r="GRE127" s="261"/>
      <c r="GRF127" s="273"/>
      <c r="GRG127" s="273"/>
      <c r="GRH127"/>
      <c r="GRI127" s="110"/>
      <c r="GRJ127" s="91"/>
      <c r="GRK127" s="261"/>
      <c r="GRL127" s="261"/>
      <c r="GRM127" s="261"/>
      <c r="GRN127" s="273"/>
      <c r="GRO127" s="273"/>
      <c r="GRP127"/>
      <c r="GRQ127" s="110"/>
      <c r="GRR127" s="91"/>
      <c r="GRS127" s="261"/>
      <c r="GRT127" s="261"/>
      <c r="GRU127" s="261"/>
      <c r="GRV127" s="273"/>
      <c r="GRW127" s="273"/>
      <c r="GRX127"/>
      <c r="GRY127" s="110"/>
      <c r="GRZ127" s="91"/>
      <c r="GSA127" s="261"/>
      <c r="GSB127" s="261"/>
      <c r="GSC127" s="261"/>
      <c r="GSD127" s="273"/>
      <c r="GSE127" s="273"/>
      <c r="GSF127"/>
      <c r="GSG127" s="110"/>
      <c r="GSH127" s="91"/>
      <c r="GSI127" s="261"/>
      <c r="GSJ127" s="261"/>
      <c r="GSK127" s="261"/>
      <c r="GSL127" s="273"/>
      <c r="GSM127" s="273"/>
      <c r="GSN127"/>
      <c r="GSO127" s="110"/>
      <c r="GSP127" s="91"/>
      <c r="GSQ127" s="261"/>
      <c r="GSR127" s="261"/>
      <c r="GSS127" s="261"/>
      <c r="GST127" s="273"/>
      <c r="GSU127" s="273"/>
      <c r="GSV127"/>
      <c r="GSW127" s="110"/>
      <c r="GSX127" s="91"/>
      <c r="GSY127" s="261"/>
      <c r="GSZ127" s="261"/>
      <c r="GTA127" s="261"/>
      <c r="GTB127" s="273"/>
      <c r="GTC127" s="273"/>
      <c r="GTD127"/>
      <c r="GTE127" s="110"/>
      <c r="GTF127" s="91"/>
      <c r="GTG127" s="261"/>
      <c r="GTH127" s="261"/>
      <c r="GTI127" s="261"/>
      <c r="GTJ127" s="273"/>
      <c r="GTK127" s="273"/>
      <c r="GTL127"/>
      <c r="GTM127" s="110"/>
      <c r="GTN127" s="91"/>
      <c r="GTO127" s="261"/>
      <c r="GTP127" s="261"/>
      <c r="GTQ127" s="261"/>
      <c r="GTR127" s="273"/>
      <c r="GTS127" s="273"/>
      <c r="GTT127"/>
      <c r="GTU127" s="110"/>
      <c r="GTV127" s="91"/>
      <c r="GTW127" s="261"/>
      <c r="GTX127" s="261"/>
      <c r="GTY127" s="261"/>
      <c r="GTZ127" s="273"/>
      <c r="GUA127" s="273"/>
      <c r="GUB127"/>
      <c r="GUC127" s="110"/>
      <c r="GUD127" s="91"/>
      <c r="GUE127" s="261"/>
      <c r="GUF127" s="261"/>
      <c r="GUG127" s="261"/>
      <c r="GUH127" s="273"/>
      <c r="GUI127" s="273"/>
      <c r="GUJ127"/>
      <c r="GUK127" s="110"/>
      <c r="GUL127" s="91"/>
      <c r="GUM127" s="261"/>
      <c r="GUN127" s="261"/>
      <c r="GUO127" s="261"/>
      <c r="GUP127" s="273"/>
      <c r="GUQ127" s="273"/>
      <c r="GUR127"/>
      <c r="GUS127" s="110"/>
      <c r="GUT127" s="91"/>
      <c r="GUU127" s="261"/>
      <c r="GUV127" s="261"/>
      <c r="GUW127" s="261"/>
      <c r="GUX127" s="273"/>
      <c r="GUY127" s="273"/>
      <c r="GUZ127"/>
      <c r="GVA127" s="110"/>
      <c r="GVB127" s="91"/>
      <c r="GVC127" s="261"/>
      <c r="GVD127" s="261"/>
      <c r="GVE127" s="261"/>
      <c r="GVF127" s="273"/>
      <c r="GVG127" s="273"/>
      <c r="GVH127"/>
      <c r="GVI127" s="110"/>
      <c r="GVJ127" s="91"/>
      <c r="GVK127" s="261"/>
      <c r="GVL127" s="261"/>
      <c r="GVM127" s="261"/>
      <c r="GVN127" s="273"/>
      <c r="GVO127" s="273"/>
      <c r="GVP127"/>
      <c r="GVQ127" s="110"/>
      <c r="GVR127" s="91"/>
      <c r="GVS127" s="261"/>
      <c r="GVT127" s="261"/>
      <c r="GVU127" s="261"/>
      <c r="GVV127" s="273"/>
      <c r="GVW127" s="273"/>
      <c r="GVX127"/>
      <c r="GVY127" s="110"/>
      <c r="GVZ127" s="91"/>
      <c r="GWA127" s="261"/>
      <c r="GWB127" s="261"/>
      <c r="GWC127" s="261"/>
      <c r="GWD127" s="273"/>
      <c r="GWE127" s="273"/>
      <c r="GWF127"/>
      <c r="GWG127" s="110"/>
      <c r="GWH127" s="91"/>
      <c r="GWI127" s="261"/>
      <c r="GWJ127" s="261"/>
      <c r="GWK127" s="261"/>
      <c r="GWL127" s="273"/>
      <c r="GWM127" s="273"/>
      <c r="GWN127"/>
      <c r="GWO127" s="110"/>
      <c r="GWP127" s="91"/>
      <c r="GWQ127" s="261"/>
      <c r="GWR127" s="261"/>
      <c r="GWS127" s="261"/>
      <c r="GWT127" s="273"/>
      <c r="GWU127" s="273"/>
      <c r="GWV127"/>
      <c r="GWW127" s="110"/>
      <c r="GWX127" s="91"/>
      <c r="GWY127" s="261"/>
      <c r="GWZ127" s="261"/>
      <c r="GXA127" s="261"/>
      <c r="GXB127" s="273"/>
      <c r="GXC127" s="273"/>
      <c r="GXD127"/>
      <c r="GXE127" s="110"/>
      <c r="GXF127" s="91"/>
      <c r="GXG127" s="261"/>
      <c r="GXH127" s="261"/>
      <c r="GXI127" s="261"/>
      <c r="GXJ127" s="273"/>
      <c r="GXK127" s="273"/>
      <c r="GXL127"/>
      <c r="GXM127" s="110"/>
      <c r="GXN127" s="91"/>
      <c r="GXO127" s="261"/>
      <c r="GXP127" s="261"/>
      <c r="GXQ127" s="261"/>
      <c r="GXR127" s="273"/>
      <c r="GXS127" s="273"/>
      <c r="GXT127"/>
      <c r="GXU127" s="110"/>
      <c r="GXV127" s="91"/>
      <c r="GXW127" s="261"/>
      <c r="GXX127" s="261"/>
      <c r="GXY127" s="261"/>
      <c r="GXZ127" s="273"/>
      <c r="GYA127" s="273"/>
      <c r="GYB127"/>
      <c r="GYC127" s="110"/>
      <c r="GYD127" s="91"/>
      <c r="GYE127" s="261"/>
      <c r="GYF127" s="261"/>
      <c r="GYG127" s="261"/>
      <c r="GYH127" s="273"/>
      <c r="GYI127" s="273"/>
      <c r="GYJ127"/>
      <c r="GYK127" s="110"/>
      <c r="GYL127" s="91"/>
      <c r="GYM127" s="261"/>
      <c r="GYN127" s="261"/>
      <c r="GYO127" s="261"/>
      <c r="GYP127" s="273"/>
      <c r="GYQ127" s="273"/>
      <c r="GYR127"/>
      <c r="GYS127" s="110"/>
      <c r="GYT127" s="91"/>
      <c r="GYU127" s="261"/>
      <c r="GYV127" s="261"/>
      <c r="GYW127" s="261"/>
      <c r="GYX127" s="273"/>
      <c r="GYY127" s="273"/>
      <c r="GYZ127"/>
      <c r="GZA127" s="110"/>
      <c r="GZB127" s="91"/>
      <c r="GZC127" s="261"/>
      <c r="GZD127" s="261"/>
      <c r="GZE127" s="261"/>
      <c r="GZF127" s="273"/>
      <c r="GZG127" s="273"/>
      <c r="GZH127"/>
      <c r="GZI127" s="110"/>
      <c r="GZJ127" s="91"/>
      <c r="GZK127" s="261"/>
      <c r="GZL127" s="261"/>
      <c r="GZM127" s="261"/>
      <c r="GZN127" s="273"/>
      <c r="GZO127" s="273"/>
      <c r="GZP127"/>
      <c r="GZQ127" s="110"/>
      <c r="GZR127" s="91"/>
      <c r="GZS127" s="261"/>
      <c r="GZT127" s="261"/>
      <c r="GZU127" s="261"/>
      <c r="GZV127" s="273"/>
      <c r="GZW127" s="273"/>
      <c r="GZX127"/>
      <c r="GZY127" s="110"/>
      <c r="GZZ127" s="91"/>
      <c r="HAA127" s="261"/>
      <c r="HAB127" s="261"/>
      <c r="HAC127" s="261"/>
      <c r="HAD127" s="273"/>
      <c r="HAE127" s="273"/>
      <c r="HAF127"/>
      <c r="HAG127" s="110"/>
      <c r="HAH127" s="91"/>
      <c r="HAI127" s="261"/>
      <c r="HAJ127" s="261"/>
      <c r="HAK127" s="261"/>
      <c r="HAL127" s="273"/>
      <c r="HAM127" s="273"/>
      <c r="HAN127"/>
      <c r="HAO127" s="110"/>
      <c r="HAP127" s="91"/>
      <c r="HAQ127" s="261"/>
      <c r="HAR127" s="261"/>
      <c r="HAS127" s="261"/>
      <c r="HAT127" s="273"/>
      <c r="HAU127" s="273"/>
      <c r="HAV127"/>
      <c r="HAW127" s="110"/>
      <c r="HAX127" s="91"/>
      <c r="HAY127" s="261"/>
      <c r="HAZ127" s="261"/>
      <c r="HBA127" s="261"/>
      <c r="HBB127" s="273"/>
      <c r="HBC127" s="273"/>
      <c r="HBD127"/>
      <c r="HBE127" s="110"/>
      <c r="HBF127" s="91"/>
      <c r="HBG127" s="261"/>
      <c r="HBH127" s="261"/>
      <c r="HBI127" s="261"/>
      <c r="HBJ127" s="273"/>
      <c r="HBK127" s="273"/>
      <c r="HBL127"/>
      <c r="HBM127" s="110"/>
      <c r="HBN127" s="91"/>
      <c r="HBO127" s="261"/>
      <c r="HBP127" s="261"/>
      <c r="HBQ127" s="261"/>
      <c r="HBR127" s="273"/>
      <c r="HBS127" s="273"/>
      <c r="HBT127"/>
      <c r="HBU127" s="110"/>
      <c r="HBV127" s="91"/>
      <c r="HBW127" s="261"/>
      <c r="HBX127" s="261"/>
      <c r="HBY127" s="261"/>
      <c r="HBZ127" s="273"/>
      <c r="HCA127" s="273"/>
      <c r="HCB127"/>
      <c r="HCC127" s="110"/>
      <c r="HCD127" s="91"/>
      <c r="HCE127" s="261"/>
      <c r="HCF127" s="261"/>
      <c r="HCG127" s="261"/>
      <c r="HCH127" s="273"/>
      <c r="HCI127" s="273"/>
      <c r="HCJ127"/>
      <c r="HCK127" s="110"/>
      <c r="HCL127" s="91"/>
      <c r="HCM127" s="261"/>
      <c r="HCN127" s="261"/>
      <c r="HCO127" s="261"/>
      <c r="HCP127" s="273"/>
      <c r="HCQ127" s="273"/>
      <c r="HCR127"/>
      <c r="HCS127" s="110"/>
      <c r="HCT127" s="91"/>
      <c r="HCU127" s="261"/>
      <c r="HCV127" s="261"/>
      <c r="HCW127" s="261"/>
      <c r="HCX127" s="273"/>
      <c r="HCY127" s="273"/>
      <c r="HCZ127"/>
      <c r="HDA127" s="110"/>
      <c r="HDB127" s="91"/>
      <c r="HDC127" s="261"/>
      <c r="HDD127" s="261"/>
      <c r="HDE127" s="261"/>
      <c r="HDF127" s="273"/>
      <c r="HDG127" s="273"/>
      <c r="HDH127"/>
      <c r="HDI127" s="110"/>
      <c r="HDJ127" s="91"/>
      <c r="HDK127" s="261"/>
      <c r="HDL127" s="261"/>
      <c r="HDM127" s="261"/>
      <c r="HDN127" s="273"/>
      <c r="HDO127" s="273"/>
      <c r="HDP127"/>
      <c r="HDQ127" s="110"/>
      <c r="HDR127" s="91"/>
      <c r="HDS127" s="261"/>
      <c r="HDT127" s="261"/>
      <c r="HDU127" s="261"/>
      <c r="HDV127" s="273"/>
      <c r="HDW127" s="273"/>
      <c r="HDX127"/>
      <c r="HDY127" s="110"/>
      <c r="HDZ127" s="91"/>
      <c r="HEA127" s="261"/>
      <c r="HEB127" s="261"/>
      <c r="HEC127" s="261"/>
      <c r="HED127" s="273"/>
      <c r="HEE127" s="273"/>
      <c r="HEF127"/>
      <c r="HEG127" s="110"/>
      <c r="HEH127" s="91"/>
      <c r="HEI127" s="261"/>
      <c r="HEJ127" s="261"/>
      <c r="HEK127" s="261"/>
      <c r="HEL127" s="273"/>
      <c r="HEM127" s="273"/>
      <c r="HEN127"/>
      <c r="HEO127" s="110"/>
      <c r="HEP127" s="91"/>
      <c r="HEQ127" s="261"/>
      <c r="HER127" s="261"/>
      <c r="HES127" s="261"/>
      <c r="HET127" s="273"/>
      <c r="HEU127" s="273"/>
      <c r="HEV127"/>
      <c r="HEW127" s="110"/>
      <c r="HEX127" s="91"/>
      <c r="HEY127" s="261"/>
      <c r="HEZ127" s="261"/>
      <c r="HFA127" s="261"/>
      <c r="HFB127" s="273"/>
      <c r="HFC127" s="273"/>
      <c r="HFD127"/>
      <c r="HFE127" s="110"/>
      <c r="HFF127" s="91"/>
      <c r="HFG127" s="261"/>
      <c r="HFH127" s="261"/>
      <c r="HFI127" s="261"/>
      <c r="HFJ127" s="273"/>
      <c r="HFK127" s="273"/>
      <c r="HFL127"/>
      <c r="HFM127" s="110"/>
      <c r="HFN127" s="91"/>
      <c r="HFO127" s="261"/>
      <c r="HFP127" s="261"/>
      <c r="HFQ127" s="261"/>
      <c r="HFR127" s="273"/>
      <c r="HFS127" s="273"/>
      <c r="HFT127"/>
      <c r="HFU127" s="110"/>
      <c r="HFV127" s="91"/>
      <c r="HFW127" s="261"/>
      <c r="HFX127" s="261"/>
      <c r="HFY127" s="261"/>
      <c r="HFZ127" s="273"/>
      <c r="HGA127" s="273"/>
      <c r="HGB127"/>
      <c r="HGC127" s="110"/>
      <c r="HGD127" s="91"/>
      <c r="HGE127" s="261"/>
      <c r="HGF127" s="261"/>
      <c r="HGG127" s="261"/>
      <c r="HGH127" s="273"/>
      <c r="HGI127" s="273"/>
      <c r="HGJ127"/>
      <c r="HGK127" s="110"/>
      <c r="HGL127" s="91"/>
      <c r="HGM127" s="261"/>
      <c r="HGN127" s="261"/>
      <c r="HGO127" s="261"/>
      <c r="HGP127" s="273"/>
      <c r="HGQ127" s="273"/>
      <c r="HGR127"/>
      <c r="HGS127" s="110"/>
      <c r="HGT127" s="91"/>
      <c r="HGU127" s="261"/>
      <c r="HGV127" s="261"/>
      <c r="HGW127" s="261"/>
      <c r="HGX127" s="273"/>
      <c r="HGY127" s="273"/>
      <c r="HGZ127"/>
      <c r="HHA127" s="110"/>
      <c r="HHB127" s="91"/>
      <c r="HHC127" s="261"/>
      <c r="HHD127" s="261"/>
      <c r="HHE127" s="261"/>
      <c r="HHF127" s="273"/>
      <c r="HHG127" s="273"/>
      <c r="HHH127"/>
      <c r="HHI127" s="110"/>
      <c r="HHJ127" s="91"/>
      <c r="HHK127" s="261"/>
      <c r="HHL127" s="261"/>
      <c r="HHM127" s="261"/>
      <c r="HHN127" s="273"/>
      <c r="HHO127" s="273"/>
      <c r="HHP127"/>
      <c r="HHQ127" s="110"/>
      <c r="HHR127" s="91"/>
      <c r="HHS127" s="261"/>
      <c r="HHT127" s="261"/>
      <c r="HHU127" s="261"/>
      <c r="HHV127" s="273"/>
      <c r="HHW127" s="273"/>
      <c r="HHX127"/>
      <c r="HHY127" s="110"/>
      <c r="HHZ127" s="91"/>
      <c r="HIA127" s="261"/>
      <c r="HIB127" s="261"/>
      <c r="HIC127" s="261"/>
      <c r="HID127" s="273"/>
      <c r="HIE127" s="273"/>
      <c r="HIF127"/>
      <c r="HIG127" s="110"/>
      <c r="HIH127" s="91"/>
      <c r="HII127" s="261"/>
      <c r="HIJ127" s="261"/>
      <c r="HIK127" s="261"/>
      <c r="HIL127" s="273"/>
      <c r="HIM127" s="273"/>
      <c r="HIN127"/>
      <c r="HIO127" s="110"/>
      <c r="HIP127" s="91"/>
      <c r="HIQ127" s="261"/>
      <c r="HIR127" s="261"/>
      <c r="HIS127" s="261"/>
      <c r="HIT127" s="273"/>
      <c r="HIU127" s="273"/>
      <c r="HIV127"/>
      <c r="HIW127" s="110"/>
      <c r="HIX127" s="91"/>
      <c r="HIY127" s="261"/>
      <c r="HIZ127" s="261"/>
      <c r="HJA127" s="261"/>
      <c r="HJB127" s="273"/>
      <c r="HJC127" s="273"/>
      <c r="HJD127"/>
      <c r="HJE127" s="110"/>
      <c r="HJF127" s="91"/>
      <c r="HJG127" s="261"/>
      <c r="HJH127" s="261"/>
      <c r="HJI127" s="261"/>
      <c r="HJJ127" s="273"/>
      <c r="HJK127" s="273"/>
      <c r="HJL127"/>
      <c r="HJM127" s="110"/>
      <c r="HJN127" s="91"/>
      <c r="HJO127" s="261"/>
      <c r="HJP127" s="261"/>
      <c r="HJQ127" s="261"/>
      <c r="HJR127" s="273"/>
      <c r="HJS127" s="273"/>
      <c r="HJT127"/>
      <c r="HJU127" s="110"/>
      <c r="HJV127" s="91"/>
      <c r="HJW127" s="261"/>
      <c r="HJX127" s="261"/>
      <c r="HJY127" s="261"/>
      <c r="HJZ127" s="273"/>
      <c r="HKA127" s="273"/>
      <c r="HKB127"/>
      <c r="HKC127" s="110"/>
      <c r="HKD127" s="91"/>
      <c r="HKE127" s="261"/>
      <c r="HKF127" s="261"/>
      <c r="HKG127" s="261"/>
      <c r="HKH127" s="273"/>
      <c r="HKI127" s="273"/>
      <c r="HKJ127"/>
      <c r="HKK127" s="110"/>
      <c r="HKL127" s="91"/>
      <c r="HKM127" s="261"/>
      <c r="HKN127" s="261"/>
      <c r="HKO127" s="261"/>
      <c r="HKP127" s="273"/>
      <c r="HKQ127" s="273"/>
      <c r="HKR127"/>
      <c r="HKS127" s="110"/>
      <c r="HKT127" s="91"/>
      <c r="HKU127" s="261"/>
      <c r="HKV127" s="261"/>
      <c r="HKW127" s="261"/>
      <c r="HKX127" s="273"/>
      <c r="HKY127" s="273"/>
      <c r="HKZ127"/>
      <c r="HLA127" s="110"/>
      <c r="HLB127" s="91"/>
      <c r="HLC127" s="261"/>
      <c r="HLD127" s="261"/>
      <c r="HLE127" s="261"/>
      <c r="HLF127" s="273"/>
      <c r="HLG127" s="273"/>
      <c r="HLH127"/>
      <c r="HLI127" s="110"/>
      <c r="HLJ127" s="91"/>
      <c r="HLK127" s="261"/>
      <c r="HLL127" s="261"/>
      <c r="HLM127" s="261"/>
      <c r="HLN127" s="273"/>
      <c r="HLO127" s="273"/>
      <c r="HLP127"/>
      <c r="HLQ127" s="110"/>
      <c r="HLR127" s="91"/>
      <c r="HLS127" s="261"/>
      <c r="HLT127" s="261"/>
      <c r="HLU127" s="261"/>
      <c r="HLV127" s="273"/>
      <c r="HLW127" s="273"/>
      <c r="HLX127"/>
      <c r="HLY127" s="110"/>
      <c r="HLZ127" s="91"/>
      <c r="HMA127" s="261"/>
      <c r="HMB127" s="261"/>
      <c r="HMC127" s="261"/>
      <c r="HMD127" s="273"/>
      <c r="HME127" s="273"/>
      <c r="HMF127"/>
      <c r="HMG127" s="110"/>
      <c r="HMH127" s="91"/>
      <c r="HMI127" s="261"/>
      <c r="HMJ127" s="261"/>
      <c r="HMK127" s="261"/>
      <c r="HML127" s="273"/>
      <c r="HMM127" s="273"/>
      <c r="HMN127"/>
      <c r="HMO127" s="110"/>
      <c r="HMP127" s="91"/>
      <c r="HMQ127" s="261"/>
      <c r="HMR127" s="261"/>
      <c r="HMS127" s="261"/>
      <c r="HMT127" s="273"/>
      <c r="HMU127" s="273"/>
      <c r="HMV127"/>
      <c r="HMW127" s="110"/>
      <c r="HMX127" s="91"/>
      <c r="HMY127" s="261"/>
      <c r="HMZ127" s="261"/>
      <c r="HNA127" s="261"/>
      <c r="HNB127" s="273"/>
      <c r="HNC127" s="273"/>
      <c r="HND127"/>
      <c r="HNE127" s="110"/>
      <c r="HNF127" s="91"/>
      <c r="HNG127" s="261"/>
      <c r="HNH127" s="261"/>
      <c r="HNI127" s="261"/>
      <c r="HNJ127" s="273"/>
      <c r="HNK127" s="273"/>
      <c r="HNL127"/>
      <c r="HNM127" s="110"/>
      <c r="HNN127" s="91"/>
      <c r="HNO127" s="261"/>
      <c r="HNP127" s="261"/>
      <c r="HNQ127" s="261"/>
      <c r="HNR127" s="273"/>
      <c r="HNS127" s="273"/>
      <c r="HNT127"/>
      <c r="HNU127" s="110"/>
      <c r="HNV127" s="91"/>
      <c r="HNW127" s="261"/>
      <c r="HNX127" s="261"/>
      <c r="HNY127" s="261"/>
      <c r="HNZ127" s="273"/>
      <c r="HOA127" s="273"/>
      <c r="HOB127"/>
      <c r="HOC127" s="110"/>
      <c r="HOD127" s="91"/>
      <c r="HOE127" s="261"/>
      <c r="HOF127" s="261"/>
      <c r="HOG127" s="261"/>
      <c r="HOH127" s="273"/>
      <c r="HOI127" s="273"/>
      <c r="HOJ127"/>
      <c r="HOK127" s="110"/>
      <c r="HOL127" s="91"/>
      <c r="HOM127" s="261"/>
      <c r="HON127" s="261"/>
      <c r="HOO127" s="261"/>
      <c r="HOP127" s="273"/>
      <c r="HOQ127" s="273"/>
      <c r="HOR127"/>
      <c r="HOS127" s="110"/>
      <c r="HOT127" s="91"/>
      <c r="HOU127" s="261"/>
      <c r="HOV127" s="261"/>
      <c r="HOW127" s="261"/>
      <c r="HOX127" s="273"/>
      <c r="HOY127" s="273"/>
      <c r="HOZ127"/>
      <c r="HPA127" s="110"/>
      <c r="HPB127" s="91"/>
      <c r="HPC127" s="261"/>
      <c r="HPD127" s="261"/>
      <c r="HPE127" s="261"/>
      <c r="HPF127" s="273"/>
      <c r="HPG127" s="273"/>
      <c r="HPH127"/>
      <c r="HPI127" s="110"/>
      <c r="HPJ127" s="91"/>
      <c r="HPK127" s="261"/>
      <c r="HPL127" s="261"/>
      <c r="HPM127" s="261"/>
      <c r="HPN127" s="273"/>
      <c r="HPO127" s="273"/>
      <c r="HPP127"/>
      <c r="HPQ127" s="110"/>
      <c r="HPR127" s="91"/>
      <c r="HPS127" s="261"/>
      <c r="HPT127" s="261"/>
      <c r="HPU127" s="261"/>
      <c r="HPV127" s="273"/>
      <c r="HPW127" s="273"/>
      <c r="HPX127"/>
      <c r="HPY127" s="110"/>
      <c r="HPZ127" s="91"/>
      <c r="HQA127" s="261"/>
      <c r="HQB127" s="261"/>
      <c r="HQC127" s="261"/>
      <c r="HQD127" s="273"/>
      <c r="HQE127" s="273"/>
      <c r="HQF127"/>
      <c r="HQG127" s="110"/>
      <c r="HQH127" s="91"/>
      <c r="HQI127" s="261"/>
      <c r="HQJ127" s="261"/>
      <c r="HQK127" s="261"/>
      <c r="HQL127" s="273"/>
      <c r="HQM127" s="273"/>
      <c r="HQN127"/>
      <c r="HQO127" s="110"/>
      <c r="HQP127" s="91"/>
      <c r="HQQ127" s="261"/>
      <c r="HQR127" s="261"/>
      <c r="HQS127" s="261"/>
      <c r="HQT127" s="273"/>
      <c r="HQU127" s="273"/>
      <c r="HQV127"/>
      <c r="HQW127" s="110"/>
      <c r="HQX127" s="91"/>
      <c r="HQY127" s="261"/>
      <c r="HQZ127" s="261"/>
      <c r="HRA127" s="261"/>
      <c r="HRB127" s="273"/>
      <c r="HRC127" s="273"/>
      <c r="HRD127"/>
      <c r="HRE127" s="110"/>
      <c r="HRF127" s="91"/>
      <c r="HRG127" s="261"/>
      <c r="HRH127" s="261"/>
      <c r="HRI127" s="261"/>
      <c r="HRJ127" s="273"/>
      <c r="HRK127" s="273"/>
      <c r="HRL127"/>
      <c r="HRM127" s="110"/>
      <c r="HRN127" s="91"/>
      <c r="HRO127" s="261"/>
      <c r="HRP127" s="261"/>
      <c r="HRQ127" s="261"/>
      <c r="HRR127" s="273"/>
      <c r="HRS127" s="273"/>
      <c r="HRT127"/>
      <c r="HRU127" s="110"/>
      <c r="HRV127" s="91"/>
      <c r="HRW127" s="261"/>
      <c r="HRX127" s="261"/>
      <c r="HRY127" s="261"/>
      <c r="HRZ127" s="273"/>
      <c r="HSA127" s="273"/>
      <c r="HSB127"/>
      <c r="HSC127" s="110"/>
      <c r="HSD127" s="91"/>
      <c r="HSE127" s="261"/>
      <c r="HSF127" s="261"/>
      <c r="HSG127" s="261"/>
      <c r="HSH127" s="273"/>
      <c r="HSI127" s="273"/>
      <c r="HSJ127"/>
      <c r="HSK127" s="110"/>
      <c r="HSL127" s="91"/>
      <c r="HSM127" s="261"/>
      <c r="HSN127" s="261"/>
      <c r="HSO127" s="261"/>
      <c r="HSP127" s="273"/>
      <c r="HSQ127" s="273"/>
      <c r="HSR127"/>
      <c r="HSS127" s="110"/>
      <c r="HST127" s="91"/>
      <c r="HSU127" s="261"/>
      <c r="HSV127" s="261"/>
      <c r="HSW127" s="261"/>
      <c r="HSX127" s="273"/>
      <c r="HSY127" s="273"/>
      <c r="HSZ127"/>
      <c r="HTA127" s="110"/>
      <c r="HTB127" s="91"/>
      <c r="HTC127" s="261"/>
      <c r="HTD127" s="261"/>
      <c r="HTE127" s="261"/>
      <c r="HTF127" s="273"/>
      <c r="HTG127" s="273"/>
      <c r="HTH127"/>
      <c r="HTI127" s="110"/>
      <c r="HTJ127" s="91"/>
      <c r="HTK127" s="261"/>
      <c r="HTL127" s="261"/>
      <c r="HTM127" s="261"/>
      <c r="HTN127" s="273"/>
      <c r="HTO127" s="273"/>
      <c r="HTP127"/>
      <c r="HTQ127" s="110"/>
      <c r="HTR127" s="91"/>
      <c r="HTS127" s="261"/>
      <c r="HTT127" s="261"/>
      <c r="HTU127" s="261"/>
      <c r="HTV127" s="273"/>
      <c r="HTW127" s="273"/>
      <c r="HTX127"/>
      <c r="HTY127" s="110"/>
      <c r="HTZ127" s="91"/>
      <c r="HUA127" s="261"/>
      <c r="HUB127" s="261"/>
      <c r="HUC127" s="261"/>
      <c r="HUD127" s="273"/>
      <c r="HUE127" s="273"/>
      <c r="HUF127"/>
      <c r="HUG127" s="110"/>
      <c r="HUH127" s="91"/>
      <c r="HUI127" s="261"/>
      <c r="HUJ127" s="261"/>
      <c r="HUK127" s="261"/>
      <c r="HUL127" s="273"/>
      <c r="HUM127" s="273"/>
      <c r="HUN127"/>
      <c r="HUO127" s="110"/>
      <c r="HUP127" s="91"/>
      <c r="HUQ127" s="261"/>
      <c r="HUR127" s="261"/>
      <c r="HUS127" s="261"/>
      <c r="HUT127" s="273"/>
      <c r="HUU127" s="273"/>
      <c r="HUV127"/>
      <c r="HUW127" s="110"/>
      <c r="HUX127" s="91"/>
      <c r="HUY127" s="261"/>
      <c r="HUZ127" s="261"/>
      <c r="HVA127" s="261"/>
      <c r="HVB127" s="273"/>
      <c r="HVC127" s="273"/>
      <c r="HVD127"/>
      <c r="HVE127" s="110"/>
      <c r="HVF127" s="91"/>
      <c r="HVG127" s="261"/>
      <c r="HVH127" s="261"/>
      <c r="HVI127" s="261"/>
      <c r="HVJ127" s="273"/>
      <c r="HVK127" s="273"/>
      <c r="HVL127"/>
      <c r="HVM127" s="110"/>
      <c r="HVN127" s="91"/>
      <c r="HVO127" s="261"/>
      <c r="HVP127" s="261"/>
      <c r="HVQ127" s="261"/>
      <c r="HVR127" s="273"/>
      <c r="HVS127" s="273"/>
      <c r="HVT127"/>
      <c r="HVU127" s="110"/>
      <c r="HVV127" s="91"/>
      <c r="HVW127" s="261"/>
      <c r="HVX127" s="261"/>
      <c r="HVY127" s="261"/>
      <c r="HVZ127" s="273"/>
      <c r="HWA127" s="273"/>
      <c r="HWB127"/>
      <c r="HWC127" s="110"/>
      <c r="HWD127" s="91"/>
      <c r="HWE127" s="261"/>
      <c r="HWF127" s="261"/>
      <c r="HWG127" s="261"/>
      <c r="HWH127" s="273"/>
      <c r="HWI127" s="273"/>
      <c r="HWJ127"/>
      <c r="HWK127" s="110"/>
      <c r="HWL127" s="91"/>
      <c r="HWM127" s="261"/>
      <c r="HWN127" s="261"/>
      <c r="HWO127" s="261"/>
      <c r="HWP127" s="273"/>
      <c r="HWQ127" s="273"/>
      <c r="HWR127"/>
      <c r="HWS127" s="110"/>
      <c r="HWT127" s="91"/>
      <c r="HWU127" s="261"/>
      <c r="HWV127" s="261"/>
      <c r="HWW127" s="261"/>
      <c r="HWX127" s="273"/>
      <c r="HWY127" s="273"/>
      <c r="HWZ127"/>
      <c r="HXA127" s="110"/>
      <c r="HXB127" s="91"/>
      <c r="HXC127" s="261"/>
      <c r="HXD127" s="261"/>
      <c r="HXE127" s="261"/>
      <c r="HXF127" s="273"/>
      <c r="HXG127" s="273"/>
      <c r="HXH127"/>
      <c r="HXI127" s="110"/>
      <c r="HXJ127" s="91"/>
      <c r="HXK127" s="261"/>
      <c r="HXL127" s="261"/>
      <c r="HXM127" s="261"/>
      <c r="HXN127" s="273"/>
      <c r="HXO127" s="273"/>
      <c r="HXP127"/>
      <c r="HXQ127" s="110"/>
      <c r="HXR127" s="91"/>
      <c r="HXS127" s="261"/>
      <c r="HXT127" s="261"/>
      <c r="HXU127" s="261"/>
      <c r="HXV127" s="273"/>
      <c r="HXW127" s="273"/>
      <c r="HXX127"/>
      <c r="HXY127" s="110"/>
      <c r="HXZ127" s="91"/>
      <c r="HYA127" s="261"/>
      <c r="HYB127" s="261"/>
      <c r="HYC127" s="261"/>
      <c r="HYD127" s="273"/>
      <c r="HYE127" s="273"/>
      <c r="HYF127"/>
      <c r="HYG127" s="110"/>
      <c r="HYH127" s="91"/>
      <c r="HYI127" s="261"/>
      <c r="HYJ127" s="261"/>
      <c r="HYK127" s="261"/>
      <c r="HYL127" s="273"/>
      <c r="HYM127" s="273"/>
      <c r="HYN127"/>
      <c r="HYO127" s="110"/>
      <c r="HYP127" s="91"/>
      <c r="HYQ127" s="261"/>
      <c r="HYR127" s="261"/>
      <c r="HYS127" s="261"/>
      <c r="HYT127" s="273"/>
      <c r="HYU127" s="273"/>
      <c r="HYV127"/>
      <c r="HYW127" s="110"/>
      <c r="HYX127" s="91"/>
      <c r="HYY127" s="261"/>
      <c r="HYZ127" s="261"/>
      <c r="HZA127" s="261"/>
      <c r="HZB127" s="273"/>
      <c r="HZC127" s="273"/>
      <c r="HZD127"/>
      <c r="HZE127" s="110"/>
      <c r="HZF127" s="91"/>
      <c r="HZG127" s="261"/>
      <c r="HZH127" s="261"/>
      <c r="HZI127" s="261"/>
      <c r="HZJ127" s="273"/>
      <c r="HZK127" s="273"/>
      <c r="HZL127"/>
      <c r="HZM127" s="110"/>
      <c r="HZN127" s="91"/>
      <c r="HZO127" s="261"/>
      <c r="HZP127" s="261"/>
      <c r="HZQ127" s="261"/>
      <c r="HZR127" s="273"/>
      <c r="HZS127" s="273"/>
      <c r="HZT127"/>
      <c r="HZU127" s="110"/>
      <c r="HZV127" s="91"/>
      <c r="HZW127" s="261"/>
      <c r="HZX127" s="261"/>
      <c r="HZY127" s="261"/>
      <c r="HZZ127" s="273"/>
      <c r="IAA127" s="273"/>
      <c r="IAB127"/>
      <c r="IAC127" s="110"/>
      <c r="IAD127" s="91"/>
      <c r="IAE127" s="261"/>
      <c r="IAF127" s="261"/>
      <c r="IAG127" s="261"/>
      <c r="IAH127" s="273"/>
      <c r="IAI127" s="273"/>
      <c r="IAJ127"/>
      <c r="IAK127" s="110"/>
      <c r="IAL127" s="91"/>
      <c r="IAM127" s="261"/>
      <c r="IAN127" s="261"/>
      <c r="IAO127" s="261"/>
      <c r="IAP127" s="273"/>
      <c r="IAQ127" s="273"/>
      <c r="IAR127"/>
      <c r="IAS127" s="110"/>
      <c r="IAT127" s="91"/>
      <c r="IAU127" s="261"/>
      <c r="IAV127" s="261"/>
      <c r="IAW127" s="261"/>
      <c r="IAX127" s="273"/>
      <c r="IAY127" s="273"/>
      <c r="IAZ127"/>
      <c r="IBA127" s="110"/>
      <c r="IBB127" s="91"/>
      <c r="IBC127" s="261"/>
      <c r="IBD127" s="261"/>
      <c r="IBE127" s="261"/>
      <c r="IBF127" s="273"/>
      <c r="IBG127" s="273"/>
      <c r="IBH127"/>
      <c r="IBI127" s="110"/>
      <c r="IBJ127" s="91"/>
      <c r="IBK127" s="261"/>
      <c r="IBL127" s="261"/>
      <c r="IBM127" s="261"/>
      <c r="IBN127" s="273"/>
      <c r="IBO127" s="273"/>
      <c r="IBP127"/>
      <c r="IBQ127" s="110"/>
      <c r="IBR127" s="91"/>
      <c r="IBS127" s="261"/>
      <c r="IBT127" s="261"/>
      <c r="IBU127" s="261"/>
      <c r="IBV127" s="273"/>
      <c r="IBW127" s="273"/>
      <c r="IBX127"/>
      <c r="IBY127" s="110"/>
      <c r="IBZ127" s="91"/>
      <c r="ICA127" s="261"/>
      <c r="ICB127" s="261"/>
      <c r="ICC127" s="261"/>
      <c r="ICD127" s="273"/>
      <c r="ICE127" s="273"/>
      <c r="ICF127"/>
      <c r="ICG127" s="110"/>
      <c r="ICH127" s="91"/>
      <c r="ICI127" s="261"/>
      <c r="ICJ127" s="261"/>
      <c r="ICK127" s="261"/>
      <c r="ICL127" s="273"/>
      <c r="ICM127" s="273"/>
      <c r="ICN127"/>
      <c r="ICO127" s="110"/>
      <c r="ICP127" s="91"/>
      <c r="ICQ127" s="261"/>
      <c r="ICR127" s="261"/>
      <c r="ICS127" s="261"/>
      <c r="ICT127" s="273"/>
      <c r="ICU127" s="273"/>
      <c r="ICV127"/>
      <c r="ICW127" s="110"/>
      <c r="ICX127" s="91"/>
      <c r="ICY127" s="261"/>
      <c r="ICZ127" s="261"/>
      <c r="IDA127" s="261"/>
      <c r="IDB127" s="273"/>
      <c r="IDC127" s="273"/>
      <c r="IDD127"/>
      <c r="IDE127" s="110"/>
      <c r="IDF127" s="91"/>
      <c r="IDG127" s="261"/>
      <c r="IDH127" s="261"/>
      <c r="IDI127" s="261"/>
      <c r="IDJ127" s="273"/>
      <c r="IDK127" s="273"/>
      <c r="IDL127"/>
      <c r="IDM127" s="110"/>
      <c r="IDN127" s="91"/>
      <c r="IDO127" s="261"/>
      <c r="IDP127" s="261"/>
      <c r="IDQ127" s="261"/>
      <c r="IDR127" s="273"/>
      <c r="IDS127" s="273"/>
      <c r="IDT127"/>
      <c r="IDU127" s="110"/>
      <c r="IDV127" s="91"/>
      <c r="IDW127" s="261"/>
      <c r="IDX127" s="261"/>
      <c r="IDY127" s="261"/>
      <c r="IDZ127" s="273"/>
      <c r="IEA127" s="273"/>
      <c r="IEB127"/>
      <c r="IEC127" s="110"/>
      <c r="IED127" s="91"/>
      <c r="IEE127" s="261"/>
      <c r="IEF127" s="261"/>
      <c r="IEG127" s="261"/>
      <c r="IEH127" s="273"/>
      <c r="IEI127" s="273"/>
      <c r="IEJ127"/>
      <c r="IEK127" s="110"/>
      <c r="IEL127" s="91"/>
      <c r="IEM127" s="261"/>
      <c r="IEN127" s="261"/>
      <c r="IEO127" s="261"/>
      <c r="IEP127" s="273"/>
      <c r="IEQ127" s="273"/>
      <c r="IER127"/>
      <c r="IES127" s="110"/>
      <c r="IET127" s="91"/>
      <c r="IEU127" s="261"/>
      <c r="IEV127" s="261"/>
      <c r="IEW127" s="261"/>
      <c r="IEX127" s="273"/>
      <c r="IEY127" s="273"/>
      <c r="IEZ127"/>
      <c r="IFA127" s="110"/>
      <c r="IFB127" s="91"/>
      <c r="IFC127" s="261"/>
      <c r="IFD127" s="261"/>
      <c r="IFE127" s="261"/>
      <c r="IFF127" s="273"/>
      <c r="IFG127" s="273"/>
      <c r="IFH127"/>
      <c r="IFI127" s="110"/>
      <c r="IFJ127" s="91"/>
      <c r="IFK127" s="261"/>
      <c r="IFL127" s="261"/>
      <c r="IFM127" s="261"/>
      <c r="IFN127" s="273"/>
      <c r="IFO127" s="273"/>
      <c r="IFP127"/>
      <c r="IFQ127" s="110"/>
      <c r="IFR127" s="91"/>
      <c r="IFS127" s="261"/>
      <c r="IFT127" s="261"/>
      <c r="IFU127" s="261"/>
      <c r="IFV127" s="273"/>
      <c r="IFW127" s="273"/>
      <c r="IFX127"/>
      <c r="IFY127" s="110"/>
      <c r="IFZ127" s="91"/>
      <c r="IGA127" s="261"/>
      <c r="IGB127" s="261"/>
      <c r="IGC127" s="261"/>
      <c r="IGD127" s="273"/>
      <c r="IGE127" s="273"/>
      <c r="IGF127"/>
      <c r="IGG127" s="110"/>
      <c r="IGH127" s="91"/>
      <c r="IGI127" s="261"/>
      <c r="IGJ127" s="261"/>
      <c r="IGK127" s="261"/>
      <c r="IGL127" s="273"/>
      <c r="IGM127" s="273"/>
      <c r="IGN127"/>
      <c r="IGO127" s="110"/>
      <c r="IGP127" s="91"/>
      <c r="IGQ127" s="261"/>
      <c r="IGR127" s="261"/>
      <c r="IGS127" s="261"/>
      <c r="IGT127" s="273"/>
      <c r="IGU127" s="273"/>
      <c r="IGV127"/>
      <c r="IGW127" s="110"/>
      <c r="IGX127" s="91"/>
      <c r="IGY127" s="261"/>
      <c r="IGZ127" s="261"/>
      <c r="IHA127" s="261"/>
      <c r="IHB127" s="273"/>
      <c r="IHC127" s="273"/>
      <c r="IHD127"/>
      <c r="IHE127" s="110"/>
      <c r="IHF127" s="91"/>
      <c r="IHG127" s="261"/>
      <c r="IHH127" s="261"/>
      <c r="IHI127" s="261"/>
      <c r="IHJ127" s="273"/>
      <c r="IHK127" s="273"/>
      <c r="IHL127"/>
      <c r="IHM127" s="110"/>
      <c r="IHN127" s="91"/>
      <c r="IHO127" s="261"/>
      <c r="IHP127" s="261"/>
      <c r="IHQ127" s="261"/>
      <c r="IHR127" s="273"/>
      <c r="IHS127" s="273"/>
      <c r="IHT127"/>
      <c r="IHU127" s="110"/>
      <c r="IHV127" s="91"/>
      <c r="IHW127" s="261"/>
      <c r="IHX127" s="261"/>
      <c r="IHY127" s="261"/>
      <c r="IHZ127" s="273"/>
      <c r="IIA127" s="273"/>
      <c r="IIB127"/>
      <c r="IIC127" s="110"/>
      <c r="IID127" s="91"/>
      <c r="IIE127" s="261"/>
      <c r="IIF127" s="261"/>
      <c r="IIG127" s="261"/>
      <c r="IIH127" s="273"/>
      <c r="III127" s="273"/>
      <c r="IIJ127"/>
      <c r="IIK127" s="110"/>
      <c r="IIL127" s="91"/>
      <c r="IIM127" s="261"/>
      <c r="IIN127" s="261"/>
      <c r="IIO127" s="261"/>
      <c r="IIP127" s="273"/>
      <c r="IIQ127" s="273"/>
      <c r="IIR127"/>
      <c r="IIS127" s="110"/>
      <c r="IIT127" s="91"/>
      <c r="IIU127" s="261"/>
      <c r="IIV127" s="261"/>
      <c r="IIW127" s="261"/>
      <c r="IIX127" s="273"/>
      <c r="IIY127" s="273"/>
      <c r="IIZ127"/>
      <c r="IJA127" s="110"/>
      <c r="IJB127" s="91"/>
      <c r="IJC127" s="261"/>
      <c r="IJD127" s="261"/>
      <c r="IJE127" s="261"/>
      <c r="IJF127" s="273"/>
      <c r="IJG127" s="273"/>
      <c r="IJH127"/>
      <c r="IJI127" s="110"/>
      <c r="IJJ127" s="91"/>
      <c r="IJK127" s="261"/>
      <c r="IJL127" s="261"/>
      <c r="IJM127" s="261"/>
      <c r="IJN127" s="273"/>
      <c r="IJO127" s="273"/>
      <c r="IJP127"/>
      <c r="IJQ127" s="110"/>
      <c r="IJR127" s="91"/>
      <c r="IJS127" s="261"/>
      <c r="IJT127" s="261"/>
      <c r="IJU127" s="261"/>
      <c r="IJV127" s="273"/>
      <c r="IJW127" s="273"/>
      <c r="IJX127"/>
      <c r="IJY127" s="110"/>
      <c r="IJZ127" s="91"/>
      <c r="IKA127" s="261"/>
      <c r="IKB127" s="261"/>
      <c r="IKC127" s="261"/>
      <c r="IKD127" s="273"/>
      <c r="IKE127" s="273"/>
      <c r="IKF127"/>
      <c r="IKG127" s="110"/>
      <c r="IKH127" s="91"/>
      <c r="IKI127" s="261"/>
      <c r="IKJ127" s="261"/>
      <c r="IKK127" s="261"/>
      <c r="IKL127" s="273"/>
      <c r="IKM127" s="273"/>
      <c r="IKN127"/>
      <c r="IKO127" s="110"/>
      <c r="IKP127" s="91"/>
      <c r="IKQ127" s="261"/>
      <c r="IKR127" s="261"/>
      <c r="IKS127" s="261"/>
      <c r="IKT127" s="273"/>
      <c r="IKU127" s="273"/>
      <c r="IKV127"/>
      <c r="IKW127" s="110"/>
      <c r="IKX127" s="91"/>
      <c r="IKY127" s="261"/>
      <c r="IKZ127" s="261"/>
      <c r="ILA127" s="261"/>
      <c r="ILB127" s="273"/>
      <c r="ILC127" s="273"/>
      <c r="ILD127"/>
      <c r="ILE127" s="110"/>
      <c r="ILF127" s="91"/>
      <c r="ILG127" s="261"/>
      <c r="ILH127" s="261"/>
      <c r="ILI127" s="261"/>
      <c r="ILJ127" s="273"/>
      <c r="ILK127" s="273"/>
      <c r="ILL127"/>
      <c r="ILM127" s="110"/>
      <c r="ILN127" s="91"/>
      <c r="ILO127" s="261"/>
      <c r="ILP127" s="261"/>
      <c r="ILQ127" s="261"/>
      <c r="ILR127" s="273"/>
      <c r="ILS127" s="273"/>
      <c r="ILT127"/>
      <c r="ILU127" s="110"/>
      <c r="ILV127" s="91"/>
      <c r="ILW127" s="261"/>
      <c r="ILX127" s="261"/>
      <c r="ILY127" s="261"/>
      <c r="ILZ127" s="273"/>
      <c r="IMA127" s="273"/>
      <c r="IMB127"/>
      <c r="IMC127" s="110"/>
      <c r="IMD127" s="91"/>
      <c r="IME127" s="261"/>
      <c r="IMF127" s="261"/>
      <c r="IMG127" s="261"/>
      <c r="IMH127" s="273"/>
      <c r="IMI127" s="273"/>
      <c r="IMJ127"/>
      <c r="IMK127" s="110"/>
      <c r="IML127" s="91"/>
      <c r="IMM127" s="261"/>
      <c r="IMN127" s="261"/>
      <c r="IMO127" s="261"/>
      <c r="IMP127" s="273"/>
      <c r="IMQ127" s="273"/>
      <c r="IMR127"/>
      <c r="IMS127" s="110"/>
      <c r="IMT127" s="91"/>
      <c r="IMU127" s="261"/>
      <c r="IMV127" s="261"/>
      <c r="IMW127" s="261"/>
      <c r="IMX127" s="273"/>
      <c r="IMY127" s="273"/>
      <c r="IMZ127"/>
      <c r="INA127" s="110"/>
      <c r="INB127" s="91"/>
      <c r="INC127" s="261"/>
      <c r="IND127" s="261"/>
      <c r="INE127" s="261"/>
      <c r="INF127" s="273"/>
      <c r="ING127" s="273"/>
      <c r="INH127"/>
      <c r="INI127" s="110"/>
      <c r="INJ127" s="91"/>
      <c r="INK127" s="261"/>
      <c r="INL127" s="261"/>
      <c r="INM127" s="261"/>
      <c r="INN127" s="273"/>
      <c r="INO127" s="273"/>
      <c r="INP127"/>
      <c r="INQ127" s="110"/>
      <c r="INR127" s="91"/>
      <c r="INS127" s="261"/>
      <c r="INT127" s="261"/>
      <c r="INU127" s="261"/>
      <c r="INV127" s="273"/>
      <c r="INW127" s="273"/>
      <c r="INX127"/>
      <c r="INY127" s="110"/>
      <c r="INZ127" s="91"/>
      <c r="IOA127" s="261"/>
      <c r="IOB127" s="261"/>
      <c r="IOC127" s="261"/>
      <c r="IOD127" s="273"/>
      <c r="IOE127" s="273"/>
      <c r="IOF127"/>
      <c r="IOG127" s="110"/>
      <c r="IOH127" s="91"/>
      <c r="IOI127" s="261"/>
      <c r="IOJ127" s="261"/>
      <c r="IOK127" s="261"/>
      <c r="IOL127" s="273"/>
      <c r="IOM127" s="273"/>
      <c r="ION127"/>
      <c r="IOO127" s="110"/>
      <c r="IOP127" s="91"/>
      <c r="IOQ127" s="261"/>
      <c r="IOR127" s="261"/>
      <c r="IOS127" s="261"/>
      <c r="IOT127" s="273"/>
      <c r="IOU127" s="273"/>
      <c r="IOV127"/>
      <c r="IOW127" s="110"/>
      <c r="IOX127" s="91"/>
      <c r="IOY127" s="261"/>
      <c r="IOZ127" s="261"/>
      <c r="IPA127" s="261"/>
      <c r="IPB127" s="273"/>
      <c r="IPC127" s="273"/>
      <c r="IPD127"/>
      <c r="IPE127" s="110"/>
      <c r="IPF127" s="91"/>
      <c r="IPG127" s="261"/>
      <c r="IPH127" s="261"/>
      <c r="IPI127" s="261"/>
      <c r="IPJ127" s="273"/>
      <c r="IPK127" s="273"/>
      <c r="IPL127"/>
      <c r="IPM127" s="110"/>
      <c r="IPN127" s="91"/>
      <c r="IPO127" s="261"/>
      <c r="IPP127" s="261"/>
      <c r="IPQ127" s="261"/>
      <c r="IPR127" s="273"/>
      <c r="IPS127" s="273"/>
      <c r="IPT127"/>
      <c r="IPU127" s="110"/>
      <c r="IPV127" s="91"/>
      <c r="IPW127" s="261"/>
      <c r="IPX127" s="261"/>
      <c r="IPY127" s="261"/>
      <c r="IPZ127" s="273"/>
      <c r="IQA127" s="273"/>
      <c r="IQB127"/>
      <c r="IQC127" s="110"/>
      <c r="IQD127" s="91"/>
      <c r="IQE127" s="261"/>
      <c r="IQF127" s="261"/>
      <c r="IQG127" s="261"/>
      <c r="IQH127" s="273"/>
      <c r="IQI127" s="273"/>
      <c r="IQJ127"/>
      <c r="IQK127" s="110"/>
      <c r="IQL127" s="91"/>
      <c r="IQM127" s="261"/>
      <c r="IQN127" s="261"/>
      <c r="IQO127" s="261"/>
      <c r="IQP127" s="273"/>
      <c r="IQQ127" s="273"/>
      <c r="IQR127"/>
      <c r="IQS127" s="110"/>
      <c r="IQT127" s="91"/>
      <c r="IQU127" s="261"/>
      <c r="IQV127" s="261"/>
      <c r="IQW127" s="261"/>
      <c r="IQX127" s="273"/>
      <c r="IQY127" s="273"/>
      <c r="IQZ127"/>
      <c r="IRA127" s="110"/>
      <c r="IRB127" s="91"/>
      <c r="IRC127" s="261"/>
      <c r="IRD127" s="261"/>
      <c r="IRE127" s="261"/>
      <c r="IRF127" s="273"/>
      <c r="IRG127" s="273"/>
      <c r="IRH127"/>
      <c r="IRI127" s="110"/>
      <c r="IRJ127" s="91"/>
      <c r="IRK127" s="261"/>
      <c r="IRL127" s="261"/>
      <c r="IRM127" s="261"/>
      <c r="IRN127" s="273"/>
      <c r="IRO127" s="273"/>
      <c r="IRP127"/>
      <c r="IRQ127" s="110"/>
      <c r="IRR127" s="91"/>
      <c r="IRS127" s="261"/>
      <c r="IRT127" s="261"/>
      <c r="IRU127" s="261"/>
      <c r="IRV127" s="273"/>
      <c r="IRW127" s="273"/>
      <c r="IRX127"/>
      <c r="IRY127" s="110"/>
      <c r="IRZ127" s="91"/>
      <c r="ISA127" s="261"/>
      <c r="ISB127" s="261"/>
      <c r="ISC127" s="261"/>
      <c r="ISD127" s="273"/>
      <c r="ISE127" s="273"/>
      <c r="ISF127"/>
      <c r="ISG127" s="110"/>
      <c r="ISH127" s="91"/>
      <c r="ISI127" s="261"/>
      <c r="ISJ127" s="261"/>
      <c r="ISK127" s="261"/>
      <c r="ISL127" s="273"/>
      <c r="ISM127" s="273"/>
      <c r="ISN127"/>
      <c r="ISO127" s="110"/>
      <c r="ISP127" s="91"/>
      <c r="ISQ127" s="261"/>
      <c r="ISR127" s="261"/>
      <c r="ISS127" s="261"/>
      <c r="IST127" s="273"/>
      <c r="ISU127" s="273"/>
      <c r="ISV127"/>
      <c r="ISW127" s="110"/>
      <c r="ISX127" s="91"/>
      <c r="ISY127" s="261"/>
      <c r="ISZ127" s="261"/>
      <c r="ITA127" s="261"/>
      <c r="ITB127" s="273"/>
      <c r="ITC127" s="273"/>
      <c r="ITD127"/>
      <c r="ITE127" s="110"/>
      <c r="ITF127" s="91"/>
      <c r="ITG127" s="261"/>
      <c r="ITH127" s="261"/>
      <c r="ITI127" s="261"/>
      <c r="ITJ127" s="273"/>
      <c r="ITK127" s="273"/>
      <c r="ITL127"/>
      <c r="ITM127" s="110"/>
      <c r="ITN127" s="91"/>
      <c r="ITO127" s="261"/>
      <c r="ITP127" s="261"/>
      <c r="ITQ127" s="261"/>
      <c r="ITR127" s="273"/>
      <c r="ITS127" s="273"/>
      <c r="ITT127"/>
      <c r="ITU127" s="110"/>
      <c r="ITV127" s="91"/>
      <c r="ITW127" s="261"/>
      <c r="ITX127" s="261"/>
      <c r="ITY127" s="261"/>
      <c r="ITZ127" s="273"/>
      <c r="IUA127" s="273"/>
      <c r="IUB127"/>
      <c r="IUC127" s="110"/>
      <c r="IUD127" s="91"/>
      <c r="IUE127" s="261"/>
      <c r="IUF127" s="261"/>
      <c r="IUG127" s="261"/>
      <c r="IUH127" s="273"/>
      <c r="IUI127" s="273"/>
      <c r="IUJ127"/>
      <c r="IUK127" s="110"/>
      <c r="IUL127" s="91"/>
      <c r="IUM127" s="261"/>
      <c r="IUN127" s="261"/>
      <c r="IUO127" s="261"/>
      <c r="IUP127" s="273"/>
      <c r="IUQ127" s="273"/>
      <c r="IUR127"/>
      <c r="IUS127" s="110"/>
      <c r="IUT127" s="91"/>
      <c r="IUU127" s="261"/>
      <c r="IUV127" s="261"/>
      <c r="IUW127" s="261"/>
      <c r="IUX127" s="273"/>
      <c r="IUY127" s="273"/>
      <c r="IUZ127"/>
      <c r="IVA127" s="110"/>
      <c r="IVB127" s="91"/>
      <c r="IVC127" s="261"/>
      <c r="IVD127" s="261"/>
      <c r="IVE127" s="261"/>
      <c r="IVF127" s="273"/>
      <c r="IVG127" s="273"/>
      <c r="IVH127"/>
      <c r="IVI127" s="110"/>
      <c r="IVJ127" s="91"/>
      <c r="IVK127" s="261"/>
      <c r="IVL127" s="261"/>
      <c r="IVM127" s="261"/>
      <c r="IVN127" s="273"/>
      <c r="IVO127" s="273"/>
      <c r="IVP127"/>
      <c r="IVQ127" s="110"/>
      <c r="IVR127" s="91"/>
      <c r="IVS127" s="261"/>
      <c r="IVT127" s="261"/>
      <c r="IVU127" s="261"/>
      <c r="IVV127" s="273"/>
      <c r="IVW127" s="273"/>
      <c r="IVX127"/>
      <c r="IVY127" s="110"/>
      <c r="IVZ127" s="91"/>
      <c r="IWA127" s="261"/>
      <c r="IWB127" s="261"/>
      <c r="IWC127" s="261"/>
      <c r="IWD127" s="273"/>
      <c r="IWE127" s="273"/>
      <c r="IWF127"/>
      <c r="IWG127" s="110"/>
      <c r="IWH127" s="91"/>
      <c r="IWI127" s="261"/>
      <c r="IWJ127" s="261"/>
      <c r="IWK127" s="261"/>
      <c r="IWL127" s="273"/>
      <c r="IWM127" s="273"/>
      <c r="IWN127"/>
      <c r="IWO127" s="110"/>
      <c r="IWP127" s="91"/>
      <c r="IWQ127" s="261"/>
      <c r="IWR127" s="261"/>
      <c r="IWS127" s="261"/>
      <c r="IWT127" s="273"/>
      <c r="IWU127" s="273"/>
      <c r="IWV127"/>
      <c r="IWW127" s="110"/>
      <c r="IWX127" s="91"/>
      <c r="IWY127" s="261"/>
      <c r="IWZ127" s="261"/>
      <c r="IXA127" s="261"/>
      <c r="IXB127" s="273"/>
      <c r="IXC127" s="273"/>
      <c r="IXD127"/>
      <c r="IXE127" s="110"/>
      <c r="IXF127" s="91"/>
      <c r="IXG127" s="261"/>
      <c r="IXH127" s="261"/>
      <c r="IXI127" s="261"/>
      <c r="IXJ127" s="273"/>
      <c r="IXK127" s="273"/>
      <c r="IXL127"/>
      <c r="IXM127" s="110"/>
      <c r="IXN127" s="91"/>
      <c r="IXO127" s="261"/>
      <c r="IXP127" s="261"/>
      <c r="IXQ127" s="261"/>
      <c r="IXR127" s="273"/>
      <c r="IXS127" s="273"/>
      <c r="IXT127"/>
      <c r="IXU127" s="110"/>
      <c r="IXV127" s="91"/>
      <c r="IXW127" s="261"/>
      <c r="IXX127" s="261"/>
      <c r="IXY127" s="261"/>
      <c r="IXZ127" s="273"/>
      <c r="IYA127" s="273"/>
      <c r="IYB127"/>
      <c r="IYC127" s="110"/>
      <c r="IYD127" s="91"/>
      <c r="IYE127" s="261"/>
      <c r="IYF127" s="261"/>
      <c r="IYG127" s="261"/>
      <c r="IYH127" s="273"/>
      <c r="IYI127" s="273"/>
      <c r="IYJ127"/>
      <c r="IYK127" s="110"/>
      <c r="IYL127" s="91"/>
      <c r="IYM127" s="261"/>
      <c r="IYN127" s="261"/>
      <c r="IYO127" s="261"/>
      <c r="IYP127" s="273"/>
      <c r="IYQ127" s="273"/>
      <c r="IYR127"/>
      <c r="IYS127" s="110"/>
      <c r="IYT127" s="91"/>
      <c r="IYU127" s="261"/>
      <c r="IYV127" s="261"/>
      <c r="IYW127" s="261"/>
      <c r="IYX127" s="273"/>
      <c r="IYY127" s="273"/>
      <c r="IYZ127"/>
      <c r="IZA127" s="110"/>
      <c r="IZB127" s="91"/>
      <c r="IZC127" s="261"/>
      <c r="IZD127" s="261"/>
      <c r="IZE127" s="261"/>
      <c r="IZF127" s="273"/>
      <c r="IZG127" s="273"/>
      <c r="IZH127"/>
      <c r="IZI127" s="110"/>
      <c r="IZJ127" s="91"/>
      <c r="IZK127" s="261"/>
      <c r="IZL127" s="261"/>
      <c r="IZM127" s="261"/>
      <c r="IZN127" s="273"/>
      <c r="IZO127" s="273"/>
      <c r="IZP127"/>
      <c r="IZQ127" s="110"/>
      <c r="IZR127" s="91"/>
      <c r="IZS127" s="261"/>
      <c r="IZT127" s="261"/>
      <c r="IZU127" s="261"/>
      <c r="IZV127" s="273"/>
      <c r="IZW127" s="273"/>
      <c r="IZX127"/>
      <c r="IZY127" s="110"/>
      <c r="IZZ127" s="91"/>
      <c r="JAA127" s="261"/>
      <c r="JAB127" s="261"/>
      <c r="JAC127" s="261"/>
      <c r="JAD127" s="273"/>
      <c r="JAE127" s="273"/>
      <c r="JAF127"/>
      <c r="JAG127" s="110"/>
      <c r="JAH127" s="91"/>
      <c r="JAI127" s="261"/>
      <c r="JAJ127" s="261"/>
      <c r="JAK127" s="261"/>
      <c r="JAL127" s="273"/>
      <c r="JAM127" s="273"/>
      <c r="JAN127"/>
      <c r="JAO127" s="110"/>
      <c r="JAP127" s="91"/>
      <c r="JAQ127" s="261"/>
      <c r="JAR127" s="261"/>
      <c r="JAS127" s="261"/>
      <c r="JAT127" s="273"/>
      <c r="JAU127" s="273"/>
      <c r="JAV127"/>
      <c r="JAW127" s="110"/>
      <c r="JAX127" s="91"/>
      <c r="JAY127" s="261"/>
      <c r="JAZ127" s="261"/>
      <c r="JBA127" s="261"/>
      <c r="JBB127" s="273"/>
      <c r="JBC127" s="273"/>
      <c r="JBD127"/>
      <c r="JBE127" s="110"/>
      <c r="JBF127" s="91"/>
      <c r="JBG127" s="261"/>
      <c r="JBH127" s="261"/>
      <c r="JBI127" s="261"/>
      <c r="JBJ127" s="273"/>
      <c r="JBK127" s="273"/>
      <c r="JBL127"/>
      <c r="JBM127" s="110"/>
      <c r="JBN127" s="91"/>
      <c r="JBO127" s="261"/>
      <c r="JBP127" s="261"/>
      <c r="JBQ127" s="261"/>
      <c r="JBR127" s="273"/>
      <c r="JBS127" s="273"/>
      <c r="JBT127"/>
      <c r="JBU127" s="110"/>
      <c r="JBV127" s="91"/>
      <c r="JBW127" s="261"/>
      <c r="JBX127" s="261"/>
      <c r="JBY127" s="261"/>
      <c r="JBZ127" s="273"/>
      <c r="JCA127" s="273"/>
      <c r="JCB127"/>
      <c r="JCC127" s="110"/>
      <c r="JCD127" s="91"/>
      <c r="JCE127" s="261"/>
      <c r="JCF127" s="261"/>
      <c r="JCG127" s="261"/>
      <c r="JCH127" s="273"/>
      <c r="JCI127" s="273"/>
      <c r="JCJ127"/>
      <c r="JCK127" s="110"/>
      <c r="JCL127" s="91"/>
      <c r="JCM127" s="261"/>
      <c r="JCN127" s="261"/>
      <c r="JCO127" s="261"/>
      <c r="JCP127" s="273"/>
      <c r="JCQ127" s="273"/>
      <c r="JCR127"/>
      <c r="JCS127" s="110"/>
      <c r="JCT127" s="91"/>
      <c r="JCU127" s="261"/>
      <c r="JCV127" s="261"/>
      <c r="JCW127" s="261"/>
      <c r="JCX127" s="273"/>
      <c r="JCY127" s="273"/>
      <c r="JCZ127"/>
      <c r="JDA127" s="110"/>
      <c r="JDB127" s="91"/>
      <c r="JDC127" s="261"/>
      <c r="JDD127" s="261"/>
      <c r="JDE127" s="261"/>
      <c r="JDF127" s="273"/>
      <c r="JDG127" s="273"/>
      <c r="JDH127"/>
      <c r="JDI127" s="110"/>
      <c r="JDJ127" s="91"/>
      <c r="JDK127" s="261"/>
      <c r="JDL127" s="261"/>
      <c r="JDM127" s="261"/>
      <c r="JDN127" s="273"/>
      <c r="JDO127" s="273"/>
      <c r="JDP127"/>
      <c r="JDQ127" s="110"/>
      <c r="JDR127" s="91"/>
      <c r="JDS127" s="261"/>
      <c r="JDT127" s="261"/>
      <c r="JDU127" s="261"/>
      <c r="JDV127" s="273"/>
      <c r="JDW127" s="273"/>
      <c r="JDX127"/>
      <c r="JDY127" s="110"/>
      <c r="JDZ127" s="91"/>
      <c r="JEA127" s="261"/>
      <c r="JEB127" s="261"/>
      <c r="JEC127" s="261"/>
      <c r="JED127" s="273"/>
      <c r="JEE127" s="273"/>
      <c r="JEF127"/>
      <c r="JEG127" s="110"/>
      <c r="JEH127" s="91"/>
      <c r="JEI127" s="261"/>
      <c r="JEJ127" s="261"/>
      <c r="JEK127" s="261"/>
      <c r="JEL127" s="273"/>
      <c r="JEM127" s="273"/>
      <c r="JEN127"/>
      <c r="JEO127" s="110"/>
      <c r="JEP127" s="91"/>
      <c r="JEQ127" s="261"/>
      <c r="JER127" s="261"/>
      <c r="JES127" s="261"/>
      <c r="JET127" s="273"/>
      <c r="JEU127" s="273"/>
      <c r="JEV127"/>
      <c r="JEW127" s="110"/>
      <c r="JEX127" s="91"/>
      <c r="JEY127" s="261"/>
      <c r="JEZ127" s="261"/>
      <c r="JFA127" s="261"/>
      <c r="JFB127" s="273"/>
      <c r="JFC127" s="273"/>
      <c r="JFD127"/>
      <c r="JFE127" s="110"/>
      <c r="JFF127" s="91"/>
      <c r="JFG127" s="261"/>
      <c r="JFH127" s="261"/>
      <c r="JFI127" s="261"/>
      <c r="JFJ127" s="273"/>
      <c r="JFK127" s="273"/>
      <c r="JFL127"/>
      <c r="JFM127" s="110"/>
      <c r="JFN127" s="91"/>
      <c r="JFO127" s="261"/>
      <c r="JFP127" s="261"/>
      <c r="JFQ127" s="261"/>
      <c r="JFR127" s="273"/>
      <c r="JFS127" s="273"/>
      <c r="JFT127"/>
      <c r="JFU127" s="110"/>
      <c r="JFV127" s="91"/>
      <c r="JFW127" s="261"/>
      <c r="JFX127" s="261"/>
      <c r="JFY127" s="261"/>
      <c r="JFZ127" s="273"/>
      <c r="JGA127" s="273"/>
      <c r="JGB127"/>
      <c r="JGC127" s="110"/>
      <c r="JGD127" s="91"/>
      <c r="JGE127" s="261"/>
      <c r="JGF127" s="261"/>
      <c r="JGG127" s="261"/>
      <c r="JGH127" s="273"/>
      <c r="JGI127" s="273"/>
      <c r="JGJ127"/>
      <c r="JGK127" s="110"/>
      <c r="JGL127" s="91"/>
      <c r="JGM127" s="261"/>
      <c r="JGN127" s="261"/>
      <c r="JGO127" s="261"/>
      <c r="JGP127" s="273"/>
      <c r="JGQ127" s="273"/>
      <c r="JGR127"/>
      <c r="JGS127" s="110"/>
      <c r="JGT127" s="91"/>
      <c r="JGU127" s="261"/>
      <c r="JGV127" s="261"/>
      <c r="JGW127" s="261"/>
      <c r="JGX127" s="273"/>
      <c r="JGY127" s="273"/>
      <c r="JGZ127"/>
      <c r="JHA127" s="110"/>
      <c r="JHB127" s="91"/>
      <c r="JHC127" s="261"/>
      <c r="JHD127" s="261"/>
      <c r="JHE127" s="261"/>
      <c r="JHF127" s="273"/>
      <c r="JHG127" s="273"/>
      <c r="JHH127"/>
      <c r="JHI127" s="110"/>
      <c r="JHJ127" s="91"/>
      <c r="JHK127" s="261"/>
      <c r="JHL127" s="261"/>
      <c r="JHM127" s="261"/>
      <c r="JHN127" s="273"/>
      <c r="JHO127" s="273"/>
      <c r="JHP127"/>
      <c r="JHQ127" s="110"/>
      <c r="JHR127" s="91"/>
      <c r="JHS127" s="261"/>
      <c r="JHT127" s="261"/>
      <c r="JHU127" s="261"/>
      <c r="JHV127" s="273"/>
      <c r="JHW127" s="273"/>
      <c r="JHX127"/>
      <c r="JHY127" s="110"/>
      <c r="JHZ127" s="91"/>
      <c r="JIA127" s="261"/>
      <c r="JIB127" s="261"/>
      <c r="JIC127" s="261"/>
      <c r="JID127" s="273"/>
      <c r="JIE127" s="273"/>
      <c r="JIF127"/>
      <c r="JIG127" s="110"/>
      <c r="JIH127" s="91"/>
      <c r="JII127" s="261"/>
      <c r="JIJ127" s="261"/>
      <c r="JIK127" s="261"/>
      <c r="JIL127" s="273"/>
      <c r="JIM127" s="273"/>
      <c r="JIN127"/>
      <c r="JIO127" s="110"/>
      <c r="JIP127" s="91"/>
      <c r="JIQ127" s="261"/>
      <c r="JIR127" s="261"/>
      <c r="JIS127" s="261"/>
      <c r="JIT127" s="273"/>
      <c r="JIU127" s="273"/>
      <c r="JIV127"/>
      <c r="JIW127" s="110"/>
      <c r="JIX127" s="91"/>
      <c r="JIY127" s="261"/>
      <c r="JIZ127" s="261"/>
      <c r="JJA127" s="261"/>
      <c r="JJB127" s="273"/>
      <c r="JJC127" s="273"/>
      <c r="JJD127"/>
      <c r="JJE127" s="110"/>
      <c r="JJF127" s="91"/>
      <c r="JJG127" s="261"/>
      <c r="JJH127" s="261"/>
      <c r="JJI127" s="261"/>
      <c r="JJJ127" s="273"/>
      <c r="JJK127" s="273"/>
      <c r="JJL127"/>
      <c r="JJM127" s="110"/>
      <c r="JJN127" s="91"/>
      <c r="JJO127" s="261"/>
      <c r="JJP127" s="261"/>
      <c r="JJQ127" s="261"/>
      <c r="JJR127" s="273"/>
      <c r="JJS127" s="273"/>
      <c r="JJT127"/>
      <c r="JJU127" s="110"/>
      <c r="JJV127" s="91"/>
      <c r="JJW127" s="261"/>
      <c r="JJX127" s="261"/>
      <c r="JJY127" s="261"/>
      <c r="JJZ127" s="273"/>
      <c r="JKA127" s="273"/>
      <c r="JKB127"/>
      <c r="JKC127" s="110"/>
      <c r="JKD127" s="91"/>
      <c r="JKE127" s="261"/>
      <c r="JKF127" s="261"/>
      <c r="JKG127" s="261"/>
      <c r="JKH127" s="273"/>
      <c r="JKI127" s="273"/>
      <c r="JKJ127"/>
      <c r="JKK127" s="110"/>
      <c r="JKL127" s="91"/>
      <c r="JKM127" s="261"/>
      <c r="JKN127" s="261"/>
      <c r="JKO127" s="261"/>
      <c r="JKP127" s="273"/>
      <c r="JKQ127" s="273"/>
      <c r="JKR127"/>
      <c r="JKS127" s="110"/>
      <c r="JKT127" s="91"/>
      <c r="JKU127" s="261"/>
      <c r="JKV127" s="261"/>
      <c r="JKW127" s="261"/>
      <c r="JKX127" s="273"/>
      <c r="JKY127" s="273"/>
      <c r="JKZ127"/>
      <c r="JLA127" s="110"/>
      <c r="JLB127" s="91"/>
      <c r="JLC127" s="261"/>
      <c r="JLD127" s="261"/>
      <c r="JLE127" s="261"/>
      <c r="JLF127" s="273"/>
      <c r="JLG127" s="273"/>
      <c r="JLH127"/>
      <c r="JLI127" s="110"/>
      <c r="JLJ127" s="91"/>
      <c r="JLK127" s="261"/>
      <c r="JLL127" s="261"/>
      <c r="JLM127" s="261"/>
      <c r="JLN127" s="273"/>
      <c r="JLO127" s="273"/>
      <c r="JLP127"/>
      <c r="JLQ127" s="110"/>
      <c r="JLR127" s="91"/>
      <c r="JLS127" s="261"/>
      <c r="JLT127" s="261"/>
      <c r="JLU127" s="261"/>
      <c r="JLV127" s="273"/>
      <c r="JLW127" s="273"/>
      <c r="JLX127"/>
      <c r="JLY127" s="110"/>
      <c r="JLZ127" s="91"/>
      <c r="JMA127" s="261"/>
      <c r="JMB127" s="261"/>
      <c r="JMC127" s="261"/>
      <c r="JMD127" s="273"/>
      <c r="JME127" s="273"/>
      <c r="JMF127"/>
      <c r="JMG127" s="110"/>
      <c r="JMH127" s="91"/>
      <c r="JMI127" s="261"/>
      <c r="JMJ127" s="261"/>
      <c r="JMK127" s="261"/>
      <c r="JML127" s="273"/>
      <c r="JMM127" s="273"/>
      <c r="JMN127"/>
      <c r="JMO127" s="110"/>
      <c r="JMP127" s="91"/>
      <c r="JMQ127" s="261"/>
      <c r="JMR127" s="261"/>
      <c r="JMS127" s="261"/>
      <c r="JMT127" s="273"/>
      <c r="JMU127" s="273"/>
      <c r="JMV127"/>
      <c r="JMW127" s="110"/>
      <c r="JMX127" s="91"/>
      <c r="JMY127" s="261"/>
      <c r="JMZ127" s="261"/>
      <c r="JNA127" s="261"/>
      <c r="JNB127" s="273"/>
      <c r="JNC127" s="273"/>
      <c r="JND127"/>
      <c r="JNE127" s="110"/>
      <c r="JNF127" s="91"/>
      <c r="JNG127" s="261"/>
      <c r="JNH127" s="261"/>
      <c r="JNI127" s="261"/>
      <c r="JNJ127" s="273"/>
      <c r="JNK127" s="273"/>
      <c r="JNL127"/>
      <c r="JNM127" s="110"/>
      <c r="JNN127" s="91"/>
      <c r="JNO127" s="261"/>
      <c r="JNP127" s="261"/>
      <c r="JNQ127" s="261"/>
      <c r="JNR127" s="273"/>
      <c r="JNS127" s="273"/>
      <c r="JNT127"/>
      <c r="JNU127" s="110"/>
      <c r="JNV127" s="91"/>
      <c r="JNW127" s="261"/>
      <c r="JNX127" s="261"/>
      <c r="JNY127" s="261"/>
      <c r="JNZ127" s="273"/>
      <c r="JOA127" s="273"/>
      <c r="JOB127"/>
      <c r="JOC127" s="110"/>
      <c r="JOD127" s="91"/>
      <c r="JOE127" s="261"/>
      <c r="JOF127" s="261"/>
      <c r="JOG127" s="261"/>
      <c r="JOH127" s="273"/>
      <c r="JOI127" s="273"/>
      <c r="JOJ127"/>
      <c r="JOK127" s="110"/>
      <c r="JOL127" s="91"/>
      <c r="JOM127" s="261"/>
      <c r="JON127" s="261"/>
      <c r="JOO127" s="261"/>
      <c r="JOP127" s="273"/>
      <c r="JOQ127" s="273"/>
      <c r="JOR127"/>
      <c r="JOS127" s="110"/>
      <c r="JOT127" s="91"/>
      <c r="JOU127" s="261"/>
      <c r="JOV127" s="261"/>
      <c r="JOW127" s="261"/>
      <c r="JOX127" s="273"/>
      <c r="JOY127" s="273"/>
      <c r="JOZ127"/>
      <c r="JPA127" s="110"/>
      <c r="JPB127" s="91"/>
      <c r="JPC127" s="261"/>
      <c r="JPD127" s="261"/>
      <c r="JPE127" s="261"/>
      <c r="JPF127" s="273"/>
      <c r="JPG127" s="273"/>
      <c r="JPH127"/>
      <c r="JPI127" s="110"/>
      <c r="JPJ127" s="91"/>
      <c r="JPK127" s="261"/>
      <c r="JPL127" s="261"/>
      <c r="JPM127" s="261"/>
      <c r="JPN127" s="273"/>
      <c r="JPO127" s="273"/>
      <c r="JPP127"/>
      <c r="JPQ127" s="110"/>
      <c r="JPR127" s="91"/>
      <c r="JPS127" s="261"/>
      <c r="JPT127" s="261"/>
      <c r="JPU127" s="261"/>
      <c r="JPV127" s="273"/>
      <c r="JPW127" s="273"/>
      <c r="JPX127"/>
      <c r="JPY127" s="110"/>
      <c r="JPZ127" s="91"/>
      <c r="JQA127" s="261"/>
      <c r="JQB127" s="261"/>
      <c r="JQC127" s="261"/>
      <c r="JQD127" s="273"/>
      <c r="JQE127" s="273"/>
      <c r="JQF127"/>
      <c r="JQG127" s="110"/>
      <c r="JQH127" s="91"/>
      <c r="JQI127" s="261"/>
      <c r="JQJ127" s="261"/>
      <c r="JQK127" s="261"/>
      <c r="JQL127" s="273"/>
      <c r="JQM127" s="273"/>
      <c r="JQN127"/>
      <c r="JQO127" s="110"/>
      <c r="JQP127" s="91"/>
      <c r="JQQ127" s="261"/>
      <c r="JQR127" s="261"/>
      <c r="JQS127" s="261"/>
      <c r="JQT127" s="273"/>
      <c r="JQU127" s="273"/>
      <c r="JQV127"/>
      <c r="JQW127" s="110"/>
      <c r="JQX127" s="91"/>
      <c r="JQY127" s="261"/>
      <c r="JQZ127" s="261"/>
      <c r="JRA127" s="261"/>
      <c r="JRB127" s="273"/>
      <c r="JRC127" s="273"/>
      <c r="JRD127"/>
      <c r="JRE127" s="110"/>
      <c r="JRF127" s="91"/>
      <c r="JRG127" s="261"/>
      <c r="JRH127" s="261"/>
      <c r="JRI127" s="261"/>
      <c r="JRJ127" s="273"/>
      <c r="JRK127" s="273"/>
      <c r="JRL127"/>
      <c r="JRM127" s="110"/>
      <c r="JRN127" s="91"/>
      <c r="JRO127" s="261"/>
      <c r="JRP127" s="261"/>
      <c r="JRQ127" s="261"/>
      <c r="JRR127" s="273"/>
      <c r="JRS127" s="273"/>
      <c r="JRT127"/>
      <c r="JRU127" s="110"/>
      <c r="JRV127" s="91"/>
      <c r="JRW127" s="261"/>
      <c r="JRX127" s="261"/>
      <c r="JRY127" s="261"/>
      <c r="JRZ127" s="273"/>
      <c r="JSA127" s="273"/>
      <c r="JSB127"/>
      <c r="JSC127" s="110"/>
      <c r="JSD127" s="91"/>
      <c r="JSE127" s="261"/>
      <c r="JSF127" s="261"/>
      <c r="JSG127" s="261"/>
      <c r="JSH127" s="273"/>
      <c r="JSI127" s="273"/>
      <c r="JSJ127"/>
      <c r="JSK127" s="110"/>
      <c r="JSL127" s="91"/>
      <c r="JSM127" s="261"/>
      <c r="JSN127" s="261"/>
      <c r="JSO127" s="261"/>
      <c r="JSP127" s="273"/>
      <c r="JSQ127" s="273"/>
      <c r="JSR127"/>
      <c r="JSS127" s="110"/>
      <c r="JST127" s="91"/>
      <c r="JSU127" s="261"/>
      <c r="JSV127" s="261"/>
      <c r="JSW127" s="261"/>
      <c r="JSX127" s="273"/>
      <c r="JSY127" s="273"/>
      <c r="JSZ127"/>
      <c r="JTA127" s="110"/>
      <c r="JTB127" s="91"/>
      <c r="JTC127" s="261"/>
      <c r="JTD127" s="261"/>
      <c r="JTE127" s="261"/>
      <c r="JTF127" s="273"/>
      <c r="JTG127" s="273"/>
      <c r="JTH127"/>
      <c r="JTI127" s="110"/>
      <c r="JTJ127" s="91"/>
      <c r="JTK127" s="261"/>
      <c r="JTL127" s="261"/>
      <c r="JTM127" s="261"/>
      <c r="JTN127" s="273"/>
      <c r="JTO127" s="273"/>
      <c r="JTP127"/>
      <c r="JTQ127" s="110"/>
      <c r="JTR127" s="91"/>
      <c r="JTS127" s="261"/>
      <c r="JTT127" s="261"/>
      <c r="JTU127" s="261"/>
      <c r="JTV127" s="273"/>
      <c r="JTW127" s="273"/>
      <c r="JTX127"/>
      <c r="JTY127" s="110"/>
      <c r="JTZ127" s="91"/>
      <c r="JUA127" s="261"/>
      <c r="JUB127" s="261"/>
      <c r="JUC127" s="261"/>
      <c r="JUD127" s="273"/>
      <c r="JUE127" s="273"/>
      <c r="JUF127"/>
      <c r="JUG127" s="110"/>
      <c r="JUH127" s="91"/>
      <c r="JUI127" s="261"/>
      <c r="JUJ127" s="261"/>
      <c r="JUK127" s="261"/>
      <c r="JUL127" s="273"/>
      <c r="JUM127" s="273"/>
      <c r="JUN127"/>
      <c r="JUO127" s="110"/>
      <c r="JUP127" s="91"/>
      <c r="JUQ127" s="261"/>
      <c r="JUR127" s="261"/>
      <c r="JUS127" s="261"/>
      <c r="JUT127" s="273"/>
      <c r="JUU127" s="273"/>
      <c r="JUV127"/>
      <c r="JUW127" s="110"/>
      <c r="JUX127" s="91"/>
      <c r="JUY127" s="261"/>
      <c r="JUZ127" s="261"/>
      <c r="JVA127" s="261"/>
      <c r="JVB127" s="273"/>
      <c r="JVC127" s="273"/>
      <c r="JVD127"/>
      <c r="JVE127" s="110"/>
      <c r="JVF127" s="91"/>
      <c r="JVG127" s="261"/>
      <c r="JVH127" s="261"/>
      <c r="JVI127" s="261"/>
      <c r="JVJ127" s="273"/>
      <c r="JVK127" s="273"/>
      <c r="JVL127"/>
      <c r="JVM127" s="110"/>
      <c r="JVN127" s="91"/>
      <c r="JVO127" s="261"/>
      <c r="JVP127" s="261"/>
      <c r="JVQ127" s="261"/>
      <c r="JVR127" s="273"/>
      <c r="JVS127" s="273"/>
      <c r="JVT127"/>
      <c r="JVU127" s="110"/>
      <c r="JVV127" s="91"/>
      <c r="JVW127" s="261"/>
      <c r="JVX127" s="261"/>
      <c r="JVY127" s="261"/>
      <c r="JVZ127" s="273"/>
      <c r="JWA127" s="273"/>
      <c r="JWB127"/>
      <c r="JWC127" s="110"/>
      <c r="JWD127" s="91"/>
      <c r="JWE127" s="261"/>
      <c r="JWF127" s="261"/>
      <c r="JWG127" s="261"/>
      <c r="JWH127" s="273"/>
      <c r="JWI127" s="273"/>
      <c r="JWJ127"/>
      <c r="JWK127" s="110"/>
      <c r="JWL127" s="91"/>
      <c r="JWM127" s="261"/>
      <c r="JWN127" s="261"/>
      <c r="JWO127" s="261"/>
      <c r="JWP127" s="273"/>
      <c r="JWQ127" s="273"/>
      <c r="JWR127"/>
      <c r="JWS127" s="110"/>
      <c r="JWT127" s="91"/>
      <c r="JWU127" s="261"/>
      <c r="JWV127" s="261"/>
      <c r="JWW127" s="261"/>
      <c r="JWX127" s="273"/>
      <c r="JWY127" s="273"/>
      <c r="JWZ127"/>
      <c r="JXA127" s="110"/>
      <c r="JXB127" s="91"/>
      <c r="JXC127" s="261"/>
      <c r="JXD127" s="261"/>
      <c r="JXE127" s="261"/>
      <c r="JXF127" s="273"/>
      <c r="JXG127" s="273"/>
      <c r="JXH127"/>
      <c r="JXI127" s="110"/>
      <c r="JXJ127" s="91"/>
      <c r="JXK127" s="261"/>
      <c r="JXL127" s="261"/>
      <c r="JXM127" s="261"/>
      <c r="JXN127" s="273"/>
      <c r="JXO127" s="273"/>
      <c r="JXP127"/>
      <c r="JXQ127" s="110"/>
      <c r="JXR127" s="91"/>
      <c r="JXS127" s="261"/>
      <c r="JXT127" s="261"/>
      <c r="JXU127" s="261"/>
      <c r="JXV127" s="273"/>
      <c r="JXW127" s="273"/>
      <c r="JXX127"/>
      <c r="JXY127" s="110"/>
      <c r="JXZ127" s="91"/>
      <c r="JYA127" s="261"/>
      <c r="JYB127" s="261"/>
      <c r="JYC127" s="261"/>
      <c r="JYD127" s="273"/>
      <c r="JYE127" s="273"/>
      <c r="JYF127"/>
      <c r="JYG127" s="110"/>
      <c r="JYH127" s="91"/>
      <c r="JYI127" s="261"/>
      <c r="JYJ127" s="261"/>
      <c r="JYK127" s="261"/>
      <c r="JYL127" s="273"/>
      <c r="JYM127" s="273"/>
      <c r="JYN127"/>
      <c r="JYO127" s="110"/>
      <c r="JYP127" s="91"/>
      <c r="JYQ127" s="261"/>
      <c r="JYR127" s="261"/>
      <c r="JYS127" s="261"/>
      <c r="JYT127" s="273"/>
      <c r="JYU127" s="273"/>
      <c r="JYV127"/>
      <c r="JYW127" s="110"/>
      <c r="JYX127" s="91"/>
      <c r="JYY127" s="261"/>
      <c r="JYZ127" s="261"/>
      <c r="JZA127" s="261"/>
      <c r="JZB127" s="273"/>
      <c r="JZC127" s="273"/>
      <c r="JZD127"/>
      <c r="JZE127" s="110"/>
      <c r="JZF127" s="91"/>
      <c r="JZG127" s="261"/>
      <c r="JZH127" s="261"/>
      <c r="JZI127" s="261"/>
      <c r="JZJ127" s="273"/>
      <c r="JZK127" s="273"/>
      <c r="JZL127"/>
      <c r="JZM127" s="110"/>
      <c r="JZN127" s="91"/>
      <c r="JZO127" s="261"/>
      <c r="JZP127" s="261"/>
      <c r="JZQ127" s="261"/>
      <c r="JZR127" s="273"/>
      <c r="JZS127" s="273"/>
      <c r="JZT127"/>
      <c r="JZU127" s="110"/>
      <c r="JZV127" s="91"/>
      <c r="JZW127" s="261"/>
      <c r="JZX127" s="261"/>
      <c r="JZY127" s="261"/>
      <c r="JZZ127" s="273"/>
      <c r="KAA127" s="273"/>
      <c r="KAB127"/>
      <c r="KAC127" s="110"/>
      <c r="KAD127" s="91"/>
      <c r="KAE127" s="261"/>
      <c r="KAF127" s="261"/>
      <c r="KAG127" s="261"/>
      <c r="KAH127" s="273"/>
      <c r="KAI127" s="273"/>
      <c r="KAJ127"/>
      <c r="KAK127" s="110"/>
      <c r="KAL127" s="91"/>
      <c r="KAM127" s="261"/>
      <c r="KAN127" s="261"/>
      <c r="KAO127" s="261"/>
      <c r="KAP127" s="273"/>
      <c r="KAQ127" s="273"/>
      <c r="KAR127"/>
      <c r="KAS127" s="110"/>
      <c r="KAT127" s="91"/>
      <c r="KAU127" s="261"/>
      <c r="KAV127" s="261"/>
      <c r="KAW127" s="261"/>
      <c r="KAX127" s="273"/>
      <c r="KAY127" s="273"/>
      <c r="KAZ127"/>
      <c r="KBA127" s="110"/>
      <c r="KBB127" s="91"/>
      <c r="KBC127" s="261"/>
      <c r="KBD127" s="261"/>
      <c r="KBE127" s="261"/>
      <c r="KBF127" s="273"/>
      <c r="KBG127" s="273"/>
      <c r="KBH127"/>
      <c r="KBI127" s="110"/>
      <c r="KBJ127" s="91"/>
      <c r="KBK127" s="261"/>
      <c r="KBL127" s="261"/>
      <c r="KBM127" s="261"/>
      <c r="KBN127" s="273"/>
      <c r="KBO127" s="273"/>
      <c r="KBP127"/>
      <c r="KBQ127" s="110"/>
      <c r="KBR127" s="91"/>
      <c r="KBS127" s="261"/>
      <c r="KBT127" s="261"/>
      <c r="KBU127" s="261"/>
      <c r="KBV127" s="273"/>
      <c r="KBW127" s="273"/>
      <c r="KBX127"/>
      <c r="KBY127" s="110"/>
      <c r="KBZ127" s="91"/>
      <c r="KCA127" s="261"/>
      <c r="KCB127" s="261"/>
      <c r="KCC127" s="261"/>
      <c r="KCD127" s="273"/>
      <c r="KCE127" s="273"/>
      <c r="KCF127"/>
      <c r="KCG127" s="110"/>
      <c r="KCH127" s="91"/>
      <c r="KCI127" s="261"/>
      <c r="KCJ127" s="261"/>
      <c r="KCK127" s="261"/>
      <c r="KCL127" s="273"/>
      <c r="KCM127" s="273"/>
      <c r="KCN127"/>
      <c r="KCO127" s="110"/>
      <c r="KCP127" s="91"/>
      <c r="KCQ127" s="261"/>
      <c r="KCR127" s="261"/>
      <c r="KCS127" s="261"/>
      <c r="KCT127" s="273"/>
      <c r="KCU127" s="273"/>
      <c r="KCV127"/>
      <c r="KCW127" s="110"/>
      <c r="KCX127" s="91"/>
      <c r="KCY127" s="261"/>
      <c r="KCZ127" s="261"/>
      <c r="KDA127" s="261"/>
      <c r="KDB127" s="273"/>
      <c r="KDC127" s="273"/>
      <c r="KDD127"/>
      <c r="KDE127" s="110"/>
      <c r="KDF127" s="91"/>
      <c r="KDG127" s="261"/>
      <c r="KDH127" s="261"/>
      <c r="KDI127" s="261"/>
      <c r="KDJ127" s="273"/>
      <c r="KDK127" s="273"/>
      <c r="KDL127"/>
      <c r="KDM127" s="110"/>
      <c r="KDN127" s="91"/>
      <c r="KDO127" s="261"/>
      <c r="KDP127" s="261"/>
      <c r="KDQ127" s="261"/>
      <c r="KDR127" s="273"/>
      <c r="KDS127" s="273"/>
      <c r="KDT127"/>
      <c r="KDU127" s="110"/>
      <c r="KDV127" s="91"/>
      <c r="KDW127" s="261"/>
      <c r="KDX127" s="261"/>
      <c r="KDY127" s="261"/>
      <c r="KDZ127" s="273"/>
      <c r="KEA127" s="273"/>
      <c r="KEB127"/>
      <c r="KEC127" s="110"/>
      <c r="KED127" s="91"/>
      <c r="KEE127" s="261"/>
      <c r="KEF127" s="261"/>
      <c r="KEG127" s="261"/>
      <c r="KEH127" s="273"/>
      <c r="KEI127" s="273"/>
      <c r="KEJ127"/>
      <c r="KEK127" s="110"/>
      <c r="KEL127" s="91"/>
      <c r="KEM127" s="261"/>
      <c r="KEN127" s="261"/>
      <c r="KEO127" s="261"/>
      <c r="KEP127" s="273"/>
      <c r="KEQ127" s="273"/>
      <c r="KER127"/>
      <c r="KES127" s="110"/>
      <c r="KET127" s="91"/>
      <c r="KEU127" s="261"/>
      <c r="KEV127" s="261"/>
      <c r="KEW127" s="261"/>
      <c r="KEX127" s="273"/>
      <c r="KEY127" s="273"/>
      <c r="KEZ127"/>
      <c r="KFA127" s="110"/>
      <c r="KFB127" s="91"/>
      <c r="KFC127" s="261"/>
      <c r="KFD127" s="261"/>
      <c r="KFE127" s="261"/>
      <c r="KFF127" s="273"/>
      <c r="KFG127" s="273"/>
      <c r="KFH127"/>
      <c r="KFI127" s="110"/>
      <c r="KFJ127" s="91"/>
      <c r="KFK127" s="261"/>
      <c r="KFL127" s="261"/>
      <c r="KFM127" s="261"/>
      <c r="KFN127" s="273"/>
      <c r="KFO127" s="273"/>
      <c r="KFP127"/>
      <c r="KFQ127" s="110"/>
      <c r="KFR127" s="91"/>
      <c r="KFS127" s="261"/>
      <c r="KFT127" s="261"/>
      <c r="KFU127" s="261"/>
      <c r="KFV127" s="273"/>
      <c r="KFW127" s="273"/>
      <c r="KFX127"/>
      <c r="KFY127" s="110"/>
      <c r="KFZ127" s="91"/>
      <c r="KGA127" s="261"/>
      <c r="KGB127" s="261"/>
      <c r="KGC127" s="261"/>
      <c r="KGD127" s="273"/>
      <c r="KGE127" s="273"/>
      <c r="KGF127"/>
      <c r="KGG127" s="110"/>
      <c r="KGH127" s="91"/>
      <c r="KGI127" s="261"/>
      <c r="KGJ127" s="261"/>
      <c r="KGK127" s="261"/>
      <c r="KGL127" s="273"/>
      <c r="KGM127" s="273"/>
      <c r="KGN127"/>
      <c r="KGO127" s="110"/>
      <c r="KGP127" s="91"/>
      <c r="KGQ127" s="261"/>
      <c r="KGR127" s="261"/>
      <c r="KGS127" s="261"/>
      <c r="KGT127" s="273"/>
      <c r="KGU127" s="273"/>
      <c r="KGV127"/>
      <c r="KGW127" s="110"/>
      <c r="KGX127" s="91"/>
      <c r="KGY127" s="261"/>
      <c r="KGZ127" s="261"/>
      <c r="KHA127" s="261"/>
      <c r="KHB127" s="273"/>
      <c r="KHC127" s="273"/>
      <c r="KHD127"/>
      <c r="KHE127" s="110"/>
      <c r="KHF127" s="91"/>
      <c r="KHG127" s="261"/>
      <c r="KHH127" s="261"/>
      <c r="KHI127" s="261"/>
      <c r="KHJ127" s="273"/>
      <c r="KHK127" s="273"/>
      <c r="KHL127"/>
      <c r="KHM127" s="110"/>
      <c r="KHN127" s="91"/>
      <c r="KHO127" s="261"/>
      <c r="KHP127" s="261"/>
      <c r="KHQ127" s="261"/>
      <c r="KHR127" s="273"/>
      <c r="KHS127" s="273"/>
      <c r="KHT127"/>
      <c r="KHU127" s="110"/>
      <c r="KHV127" s="91"/>
      <c r="KHW127" s="261"/>
      <c r="KHX127" s="261"/>
      <c r="KHY127" s="261"/>
      <c r="KHZ127" s="273"/>
      <c r="KIA127" s="273"/>
      <c r="KIB127"/>
      <c r="KIC127" s="110"/>
      <c r="KID127" s="91"/>
      <c r="KIE127" s="261"/>
      <c r="KIF127" s="261"/>
      <c r="KIG127" s="261"/>
      <c r="KIH127" s="273"/>
      <c r="KII127" s="273"/>
      <c r="KIJ127"/>
      <c r="KIK127" s="110"/>
      <c r="KIL127" s="91"/>
      <c r="KIM127" s="261"/>
      <c r="KIN127" s="261"/>
      <c r="KIO127" s="261"/>
      <c r="KIP127" s="273"/>
      <c r="KIQ127" s="273"/>
      <c r="KIR127"/>
      <c r="KIS127" s="110"/>
      <c r="KIT127" s="91"/>
      <c r="KIU127" s="261"/>
      <c r="KIV127" s="261"/>
      <c r="KIW127" s="261"/>
      <c r="KIX127" s="273"/>
      <c r="KIY127" s="273"/>
      <c r="KIZ127"/>
      <c r="KJA127" s="110"/>
      <c r="KJB127" s="91"/>
      <c r="KJC127" s="261"/>
      <c r="KJD127" s="261"/>
      <c r="KJE127" s="261"/>
      <c r="KJF127" s="273"/>
      <c r="KJG127" s="273"/>
      <c r="KJH127"/>
      <c r="KJI127" s="110"/>
      <c r="KJJ127" s="91"/>
      <c r="KJK127" s="261"/>
      <c r="KJL127" s="261"/>
      <c r="KJM127" s="261"/>
      <c r="KJN127" s="273"/>
      <c r="KJO127" s="273"/>
      <c r="KJP127"/>
      <c r="KJQ127" s="110"/>
      <c r="KJR127" s="91"/>
      <c r="KJS127" s="261"/>
      <c r="KJT127" s="261"/>
      <c r="KJU127" s="261"/>
      <c r="KJV127" s="273"/>
      <c r="KJW127" s="273"/>
      <c r="KJX127"/>
      <c r="KJY127" s="110"/>
      <c r="KJZ127" s="91"/>
      <c r="KKA127" s="261"/>
      <c r="KKB127" s="261"/>
      <c r="KKC127" s="261"/>
      <c r="KKD127" s="273"/>
      <c r="KKE127" s="273"/>
      <c r="KKF127"/>
      <c r="KKG127" s="110"/>
      <c r="KKH127" s="91"/>
      <c r="KKI127" s="261"/>
      <c r="KKJ127" s="261"/>
      <c r="KKK127" s="261"/>
      <c r="KKL127" s="273"/>
      <c r="KKM127" s="273"/>
      <c r="KKN127"/>
      <c r="KKO127" s="110"/>
      <c r="KKP127" s="91"/>
      <c r="KKQ127" s="261"/>
      <c r="KKR127" s="261"/>
      <c r="KKS127" s="261"/>
      <c r="KKT127" s="273"/>
      <c r="KKU127" s="273"/>
      <c r="KKV127"/>
      <c r="KKW127" s="110"/>
      <c r="KKX127" s="91"/>
      <c r="KKY127" s="261"/>
      <c r="KKZ127" s="261"/>
      <c r="KLA127" s="261"/>
      <c r="KLB127" s="273"/>
      <c r="KLC127" s="273"/>
      <c r="KLD127"/>
      <c r="KLE127" s="110"/>
      <c r="KLF127" s="91"/>
      <c r="KLG127" s="261"/>
      <c r="KLH127" s="261"/>
      <c r="KLI127" s="261"/>
      <c r="KLJ127" s="273"/>
      <c r="KLK127" s="273"/>
      <c r="KLL127"/>
      <c r="KLM127" s="110"/>
      <c r="KLN127" s="91"/>
      <c r="KLO127" s="261"/>
      <c r="KLP127" s="261"/>
      <c r="KLQ127" s="261"/>
      <c r="KLR127" s="273"/>
      <c r="KLS127" s="273"/>
      <c r="KLT127"/>
      <c r="KLU127" s="110"/>
      <c r="KLV127" s="91"/>
      <c r="KLW127" s="261"/>
      <c r="KLX127" s="261"/>
      <c r="KLY127" s="261"/>
      <c r="KLZ127" s="273"/>
      <c r="KMA127" s="273"/>
      <c r="KMB127"/>
      <c r="KMC127" s="110"/>
      <c r="KMD127" s="91"/>
      <c r="KME127" s="261"/>
      <c r="KMF127" s="261"/>
      <c r="KMG127" s="261"/>
      <c r="KMH127" s="273"/>
      <c r="KMI127" s="273"/>
      <c r="KMJ127"/>
      <c r="KMK127" s="110"/>
      <c r="KML127" s="91"/>
      <c r="KMM127" s="261"/>
      <c r="KMN127" s="261"/>
      <c r="KMO127" s="261"/>
      <c r="KMP127" s="273"/>
      <c r="KMQ127" s="273"/>
      <c r="KMR127"/>
      <c r="KMS127" s="110"/>
      <c r="KMT127" s="91"/>
      <c r="KMU127" s="261"/>
      <c r="KMV127" s="261"/>
      <c r="KMW127" s="261"/>
      <c r="KMX127" s="273"/>
      <c r="KMY127" s="273"/>
      <c r="KMZ127"/>
      <c r="KNA127" s="110"/>
      <c r="KNB127" s="91"/>
      <c r="KNC127" s="261"/>
      <c r="KND127" s="261"/>
      <c r="KNE127" s="261"/>
      <c r="KNF127" s="273"/>
      <c r="KNG127" s="273"/>
      <c r="KNH127"/>
      <c r="KNI127" s="110"/>
      <c r="KNJ127" s="91"/>
      <c r="KNK127" s="261"/>
      <c r="KNL127" s="261"/>
      <c r="KNM127" s="261"/>
      <c r="KNN127" s="273"/>
      <c r="KNO127" s="273"/>
      <c r="KNP127"/>
      <c r="KNQ127" s="110"/>
      <c r="KNR127" s="91"/>
      <c r="KNS127" s="261"/>
      <c r="KNT127" s="261"/>
      <c r="KNU127" s="261"/>
      <c r="KNV127" s="273"/>
      <c r="KNW127" s="273"/>
      <c r="KNX127"/>
      <c r="KNY127" s="110"/>
      <c r="KNZ127" s="91"/>
      <c r="KOA127" s="261"/>
      <c r="KOB127" s="261"/>
      <c r="KOC127" s="261"/>
      <c r="KOD127" s="273"/>
      <c r="KOE127" s="273"/>
      <c r="KOF127"/>
      <c r="KOG127" s="110"/>
      <c r="KOH127" s="91"/>
      <c r="KOI127" s="261"/>
      <c r="KOJ127" s="261"/>
      <c r="KOK127" s="261"/>
      <c r="KOL127" s="273"/>
      <c r="KOM127" s="273"/>
      <c r="KON127"/>
      <c r="KOO127" s="110"/>
      <c r="KOP127" s="91"/>
      <c r="KOQ127" s="261"/>
      <c r="KOR127" s="261"/>
      <c r="KOS127" s="261"/>
      <c r="KOT127" s="273"/>
      <c r="KOU127" s="273"/>
      <c r="KOV127"/>
      <c r="KOW127" s="110"/>
      <c r="KOX127" s="91"/>
      <c r="KOY127" s="261"/>
      <c r="KOZ127" s="261"/>
      <c r="KPA127" s="261"/>
      <c r="KPB127" s="273"/>
      <c r="KPC127" s="273"/>
      <c r="KPD127"/>
      <c r="KPE127" s="110"/>
      <c r="KPF127" s="91"/>
      <c r="KPG127" s="261"/>
      <c r="KPH127" s="261"/>
      <c r="KPI127" s="261"/>
      <c r="KPJ127" s="273"/>
      <c r="KPK127" s="273"/>
      <c r="KPL127"/>
      <c r="KPM127" s="110"/>
      <c r="KPN127" s="91"/>
      <c r="KPO127" s="261"/>
      <c r="KPP127" s="261"/>
      <c r="KPQ127" s="261"/>
      <c r="KPR127" s="273"/>
      <c r="KPS127" s="273"/>
      <c r="KPT127"/>
      <c r="KPU127" s="110"/>
      <c r="KPV127" s="91"/>
      <c r="KPW127" s="261"/>
      <c r="KPX127" s="261"/>
      <c r="KPY127" s="261"/>
      <c r="KPZ127" s="273"/>
      <c r="KQA127" s="273"/>
      <c r="KQB127"/>
      <c r="KQC127" s="110"/>
      <c r="KQD127" s="91"/>
      <c r="KQE127" s="261"/>
      <c r="KQF127" s="261"/>
      <c r="KQG127" s="261"/>
      <c r="KQH127" s="273"/>
      <c r="KQI127" s="273"/>
      <c r="KQJ127"/>
      <c r="KQK127" s="110"/>
      <c r="KQL127" s="91"/>
      <c r="KQM127" s="261"/>
      <c r="KQN127" s="261"/>
      <c r="KQO127" s="261"/>
      <c r="KQP127" s="273"/>
      <c r="KQQ127" s="273"/>
      <c r="KQR127"/>
      <c r="KQS127" s="110"/>
      <c r="KQT127" s="91"/>
      <c r="KQU127" s="261"/>
      <c r="KQV127" s="261"/>
      <c r="KQW127" s="261"/>
      <c r="KQX127" s="273"/>
      <c r="KQY127" s="273"/>
      <c r="KQZ127"/>
      <c r="KRA127" s="110"/>
      <c r="KRB127" s="91"/>
      <c r="KRC127" s="261"/>
      <c r="KRD127" s="261"/>
      <c r="KRE127" s="261"/>
      <c r="KRF127" s="273"/>
      <c r="KRG127" s="273"/>
      <c r="KRH127"/>
      <c r="KRI127" s="110"/>
      <c r="KRJ127" s="91"/>
      <c r="KRK127" s="261"/>
      <c r="KRL127" s="261"/>
      <c r="KRM127" s="261"/>
      <c r="KRN127" s="273"/>
      <c r="KRO127" s="273"/>
      <c r="KRP127"/>
      <c r="KRQ127" s="110"/>
      <c r="KRR127" s="91"/>
      <c r="KRS127" s="261"/>
      <c r="KRT127" s="261"/>
      <c r="KRU127" s="261"/>
      <c r="KRV127" s="273"/>
      <c r="KRW127" s="273"/>
      <c r="KRX127"/>
      <c r="KRY127" s="110"/>
      <c r="KRZ127" s="91"/>
      <c r="KSA127" s="261"/>
      <c r="KSB127" s="261"/>
      <c r="KSC127" s="261"/>
      <c r="KSD127" s="273"/>
      <c r="KSE127" s="273"/>
      <c r="KSF127"/>
      <c r="KSG127" s="110"/>
      <c r="KSH127" s="91"/>
      <c r="KSI127" s="261"/>
      <c r="KSJ127" s="261"/>
      <c r="KSK127" s="261"/>
      <c r="KSL127" s="273"/>
      <c r="KSM127" s="273"/>
      <c r="KSN127"/>
      <c r="KSO127" s="110"/>
      <c r="KSP127" s="91"/>
      <c r="KSQ127" s="261"/>
      <c r="KSR127" s="261"/>
      <c r="KSS127" s="261"/>
      <c r="KST127" s="273"/>
      <c r="KSU127" s="273"/>
      <c r="KSV127"/>
      <c r="KSW127" s="110"/>
      <c r="KSX127" s="91"/>
      <c r="KSY127" s="261"/>
      <c r="KSZ127" s="261"/>
      <c r="KTA127" s="261"/>
      <c r="KTB127" s="273"/>
      <c r="KTC127" s="273"/>
      <c r="KTD127"/>
      <c r="KTE127" s="110"/>
      <c r="KTF127" s="91"/>
      <c r="KTG127" s="261"/>
      <c r="KTH127" s="261"/>
      <c r="KTI127" s="261"/>
      <c r="KTJ127" s="273"/>
      <c r="KTK127" s="273"/>
      <c r="KTL127"/>
      <c r="KTM127" s="110"/>
      <c r="KTN127" s="91"/>
      <c r="KTO127" s="261"/>
      <c r="KTP127" s="261"/>
      <c r="KTQ127" s="261"/>
      <c r="KTR127" s="273"/>
      <c r="KTS127" s="273"/>
      <c r="KTT127"/>
      <c r="KTU127" s="110"/>
      <c r="KTV127" s="91"/>
      <c r="KTW127" s="261"/>
      <c r="KTX127" s="261"/>
      <c r="KTY127" s="261"/>
      <c r="KTZ127" s="273"/>
      <c r="KUA127" s="273"/>
      <c r="KUB127"/>
      <c r="KUC127" s="110"/>
      <c r="KUD127" s="91"/>
      <c r="KUE127" s="261"/>
      <c r="KUF127" s="261"/>
      <c r="KUG127" s="261"/>
      <c r="KUH127" s="273"/>
      <c r="KUI127" s="273"/>
      <c r="KUJ127"/>
      <c r="KUK127" s="110"/>
      <c r="KUL127" s="91"/>
      <c r="KUM127" s="261"/>
      <c r="KUN127" s="261"/>
      <c r="KUO127" s="261"/>
      <c r="KUP127" s="273"/>
      <c r="KUQ127" s="273"/>
      <c r="KUR127"/>
      <c r="KUS127" s="110"/>
      <c r="KUT127" s="91"/>
      <c r="KUU127" s="261"/>
      <c r="KUV127" s="261"/>
      <c r="KUW127" s="261"/>
      <c r="KUX127" s="273"/>
      <c r="KUY127" s="273"/>
      <c r="KUZ127"/>
      <c r="KVA127" s="110"/>
      <c r="KVB127" s="91"/>
      <c r="KVC127" s="261"/>
      <c r="KVD127" s="261"/>
      <c r="KVE127" s="261"/>
      <c r="KVF127" s="273"/>
      <c r="KVG127" s="273"/>
      <c r="KVH127"/>
      <c r="KVI127" s="110"/>
      <c r="KVJ127" s="91"/>
      <c r="KVK127" s="261"/>
      <c r="KVL127" s="261"/>
      <c r="KVM127" s="261"/>
      <c r="KVN127" s="273"/>
      <c r="KVO127" s="273"/>
      <c r="KVP127"/>
      <c r="KVQ127" s="110"/>
      <c r="KVR127" s="91"/>
      <c r="KVS127" s="261"/>
      <c r="KVT127" s="261"/>
      <c r="KVU127" s="261"/>
      <c r="KVV127" s="273"/>
      <c r="KVW127" s="273"/>
      <c r="KVX127"/>
      <c r="KVY127" s="110"/>
      <c r="KVZ127" s="91"/>
      <c r="KWA127" s="261"/>
      <c r="KWB127" s="261"/>
      <c r="KWC127" s="261"/>
      <c r="KWD127" s="273"/>
      <c r="KWE127" s="273"/>
      <c r="KWF127"/>
      <c r="KWG127" s="110"/>
      <c r="KWH127" s="91"/>
      <c r="KWI127" s="261"/>
      <c r="KWJ127" s="261"/>
      <c r="KWK127" s="261"/>
      <c r="KWL127" s="273"/>
      <c r="KWM127" s="273"/>
      <c r="KWN127"/>
      <c r="KWO127" s="110"/>
      <c r="KWP127" s="91"/>
      <c r="KWQ127" s="261"/>
      <c r="KWR127" s="261"/>
      <c r="KWS127" s="261"/>
      <c r="KWT127" s="273"/>
      <c r="KWU127" s="273"/>
      <c r="KWV127"/>
      <c r="KWW127" s="110"/>
      <c r="KWX127" s="91"/>
      <c r="KWY127" s="261"/>
      <c r="KWZ127" s="261"/>
      <c r="KXA127" s="261"/>
      <c r="KXB127" s="273"/>
      <c r="KXC127" s="273"/>
      <c r="KXD127"/>
      <c r="KXE127" s="110"/>
      <c r="KXF127" s="91"/>
      <c r="KXG127" s="261"/>
      <c r="KXH127" s="261"/>
      <c r="KXI127" s="261"/>
      <c r="KXJ127" s="273"/>
      <c r="KXK127" s="273"/>
      <c r="KXL127"/>
      <c r="KXM127" s="110"/>
      <c r="KXN127" s="91"/>
      <c r="KXO127" s="261"/>
      <c r="KXP127" s="261"/>
      <c r="KXQ127" s="261"/>
      <c r="KXR127" s="273"/>
      <c r="KXS127" s="273"/>
      <c r="KXT127"/>
      <c r="KXU127" s="110"/>
      <c r="KXV127" s="91"/>
      <c r="KXW127" s="261"/>
      <c r="KXX127" s="261"/>
      <c r="KXY127" s="261"/>
      <c r="KXZ127" s="273"/>
      <c r="KYA127" s="273"/>
      <c r="KYB127"/>
      <c r="KYC127" s="110"/>
      <c r="KYD127" s="91"/>
      <c r="KYE127" s="261"/>
      <c r="KYF127" s="261"/>
      <c r="KYG127" s="261"/>
      <c r="KYH127" s="273"/>
      <c r="KYI127" s="273"/>
      <c r="KYJ127"/>
      <c r="KYK127" s="110"/>
      <c r="KYL127" s="91"/>
      <c r="KYM127" s="261"/>
      <c r="KYN127" s="261"/>
      <c r="KYO127" s="261"/>
      <c r="KYP127" s="273"/>
      <c r="KYQ127" s="273"/>
      <c r="KYR127"/>
      <c r="KYS127" s="110"/>
      <c r="KYT127" s="91"/>
      <c r="KYU127" s="261"/>
      <c r="KYV127" s="261"/>
      <c r="KYW127" s="261"/>
      <c r="KYX127" s="273"/>
      <c r="KYY127" s="273"/>
      <c r="KYZ127"/>
      <c r="KZA127" s="110"/>
      <c r="KZB127" s="91"/>
      <c r="KZC127" s="261"/>
      <c r="KZD127" s="261"/>
      <c r="KZE127" s="261"/>
      <c r="KZF127" s="273"/>
      <c r="KZG127" s="273"/>
      <c r="KZH127"/>
      <c r="KZI127" s="110"/>
      <c r="KZJ127" s="91"/>
      <c r="KZK127" s="261"/>
      <c r="KZL127" s="261"/>
      <c r="KZM127" s="261"/>
      <c r="KZN127" s="273"/>
      <c r="KZO127" s="273"/>
      <c r="KZP127"/>
      <c r="KZQ127" s="110"/>
      <c r="KZR127" s="91"/>
      <c r="KZS127" s="261"/>
      <c r="KZT127" s="261"/>
      <c r="KZU127" s="261"/>
      <c r="KZV127" s="273"/>
      <c r="KZW127" s="273"/>
      <c r="KZX127"/>
      <c r="KZY127" s="110"/>
      <c r="KZZ127" s="91"/>
      <c r="LAA127" s="261"/>
      <c r="LAB127" s="261"/>
      <c r="LAC127" s="261"/>
      <c r="LAD127" s="273"/>
      <c r="LAE127" s="273"/>
      <c r="LAF127"/>
      <c r="LAG127" s="110"/>
      <c r="LAH127" s="91"/>
      <c r="LAI127" s="261"/>
      <c r="LAJ127" s="261"/>
      <c r="LAK127" s="261"/>
      <c r="LAL127" s="273"/>
      <c r="LAM127" s="273"/>
      <c r="LAN127"/>
      <c r="LAO127" s="110"/>
      <c r="LAP127" s="91"/>
      <c r="LAQ127" s="261"/>
      <c r="LAR127" s="261"/>
      <c r="LAS127" s="261"/>
      <c r="LAT127" s="273"/>
      <c r="LAU127" s="273"/>
      <c r="LAV127"/>
      <c r="LAW127" s="110"/>
      <c r="LAX127" s="91"/>
      <c r="LAY127" s="261"/>
      <c r="LAZ127" s="261"/>
      <c r="LBA127" s="261"/>
      <c r="LBB127" s="273"/>
      <c r="LBC127" s="273"/>
      <c r="LBD127"/>
      <c r="LBE127" s="110"/>
      <c r="LBF127" s="91"/>
      <c r="LBG127" s="261"/>
      <c r="LBH127" s="261"/>
      <c r="LBI127" s="261"/>
      <c r="LBJ127" s="273"/>
      <c r="LBK127" s="273"/>
      <c r="LBL127"/>
      <c r="LBM127" s="110"/>
      <c r="LBN127" s="91"/>
      <c r="LBO127" s="261"/>
      <c r="LBP127" s="261"/>
      <c r="LBQ127" s="261"/>
      <c r="LBR127" s="273"/>
      <c r="LBS127" s="273"/>
      <c r="LBT127"/>
      <c r="LBU127" s="110"/>
      <c r="LBV127" s="91"/>
      <c r="LBW127" s="261"/>
      <c r="LBX127" s="261"/>
      <c r="LBY127" s="261"/>
      <c r="LBZ127" s="273"/>
      <c r="LCA127" s="273"/>
      <c r="LCB127"/>
      <c r="LCC127" s="110"/>
      <c r="LCD127" s="91"/>
      <c r="LCE127" s="261"/>
      <c r="LCF127" s="261"/>
      <c r="LCG127" s="261"/>
      <c r="LCH127" s="273"/>
      <c r="LCI127" s="273"/>
      <c r="LCJ127"/>
      <c r="LCK127" s="110"/>
      <c r="LCL127" s="91"/>
      <c r="LCM127" s="261"/>
      <c r="LCN127" s="261"/>
      <c r="LCO127" s="261"/>
      <c r="LCP127" s="273"/>
      <c r="LCQ127" s="273"/>
      <c r="LCR127"/>
      <c r="LCS127" s="110"/>
      <c r="LCT127" s="91"/>
      <c r="LCU127" s="261"/>
      <c r="LCV127" s="261"/>
      <c r="LCW127" s="261"/>
      <c r="LCX127" s="273"/>
      <c r="LCY127" s="273"/>
      <c r="LCZ127"/>
      <c r="LDA127" s="110"/>
      <c r="LDB127" s="91"/>
      <c r="LDC127" s="261"/>
      <c r="LDD127" s="261"/>
      <c r="LDE127" s="261"/>
      <c r="LDF127" s="273"/>
      <c r="LDG127" s="273"/>
      <c r="LDH127"/>
      <c r="LDI127" s="110"/>
      <c r="LDJ127" s="91"/>
      <c r="LDK127" s="261"/>
      <c r="LDL127" s="261"/>
      <c r="LDM127" s="261"/>
      <c r="LDN127" s="273"/>
      <c r="LDO127" s="273"/>
      <c r="LDP127"/>
      <c r="LDQ127" s="110"/>
      <c r="LDR127" s="91"/>
      <c r="LDS127" s="261"/>
      <c r="LDT127" s="261"/>
      <c r="LDU127" s="261"/>
      <c r="LDV127" s="273"/>
      <c r="LDW127" s="273"/>
      <c r="LDX127"/>
      <c r="LDY127" s="110"/>
      <c r="LDZ127" s="91"/>
      <c r="LEA127" s="261"/>
      <c r="LEB127" s="261"/>
      <c r="LEC127" s="261"/>
      <c r="LED127" s="273"/>
      <c r="LEE127" s="273"/>
      <c r="LEF127"/>
      <c r="LEG127" s="110"/>
      <c r="LEH127" s="91"/>
      <c r="LEI127" s="261"/>
      <c r="LEJ127" s="261"/>
      <c r="LEK127" s="261"/>
      <c r="LEL127" s="273"/>
      <c r="LEM127" s="273"/>
      <c r="LEN127"/>
      <c r="LEO127" s="110"/>
      <c r="LEP127" s="91"/>
      <c r="LEQ127" s="261"/>
      <c r="LER127" s="261"/>
      <c r="LES127" s="261"/>
      <c r="LET127" s="273"/>
      <c r="LEU127" s="273"/>
      <c r="LEV127"/>
      <c r="LEW127" s="110"/>
      <c r="LEX127" s="91"/>
      <c r="LEY127" s="261"/>
      <c r="LEZ127" s="261"/>
      <c r="LFA127" s="261"/>
      <c r="LFB127" s="273"/>
      <c r="LFC127" s="273"/>
      <c r="LFD127"/>
      <c r="LFE127" s="110"/>
      <c r="LFF127" s="91"/>
      <c r="LFG127" s="261"/>
      <c r="LFH127" s="261"/>
      <c r="LFI127" s="261"/>
      <c r="LFJ127" s="273"/>
      <c r="LFK127" s="273"/>
      <c r="LFL127"/>
      <c r="LFM127" s="110"/>
      <c r="LFN127" s="91"/>
      <c r="LFO127" s="261"/>
      <c r="LFP127" s="261"/>
      <c r="LFQ127" s="261"/>
      <c r="LFR127" s="273"/>
      <c r="LFS127" s="273"/>
      <c r="LFT127"/>
      <c r="LFU127" s="110"/>
      <c r="LFV127" s="91"/>
      <c r="LFW127" s="261"/>
      <c r="LFX127" s="261"/>
      <c r="LFY127" s="261"/>
      <c r="LFZ127" s="273"/>
      <c r="LGA127" s="273"/>
      <c r="LGB127"/>
      <c r="LGC127" s="110"/>
      <c r="LGD127" s="91"/>
      <c r="LGE127" s="261"/>
      <c r="LGF127" s="261"/>
      <c r="LGG127" s="261"/>
      <c r="LGH127" s="273"/>
      <c r="LGI127" s="273"/>
      <c r="LGJ127"/>
      <c r="LGK127" s="110"/>
      <c r="LGL127" s="91"/>
      <c r="LGM127" s="261"/>
      <c r="LGN127" s="261"/>
      <c r="LGO127" s="261"/>
      <c r="LGP127" s="273"/>
      <c r="LGQ127" s="273"/>
      <c r="LGR127"/>
      <c r="LGS127" s="110"/>
      <c r="LGT127" s="91"/>
      <c r="LGU127" s="261"/>
      <c r="LGV127" s="261"/>
      <c r="LGW127" s="261"/>
      <c r="LGX127" s="273"/>
      <c r="LGY127" s="273"/>
      <c r="LGZ127"/>
      <c r="LHA127" s="110"/>
      <c r="LHB127" s="91"/>
      <c r="LHC127" s="261"/>
      <c r="LHD127" s="261"/>
      <c r="LHE127" s="261"/>
      <c r="LHF127" s="273"/>
      <c r="LHG127" s="273"/>
      <c r="LHH127"/>
      <c r="LHI127" s="110"/>
      <c r="LHJ127" s="91"/>
      <c r="LHK127" s="261"/>
      <c r="LHL127" s="261"/>
      <c r="LHM127" s="261"/>
      <c r="LHN127" s="273"/>
      <c r="LHO127" s="273"/>
      <c r="LHP127"/>
      <c r="LHQ127" s="110"/>
      <c r="LHR127" s="91"/>
      <c r="LHS127" s="261"/>
      <c r="LHT127" s="261"/>
      <c r="LHU127" s="261"/>
      <c r="LHV127" s="273"/>
      <c r="LHW127" s="273"/>
      <c r="LHX127"/>
      <c r="LHY127" s="110"/>
      <c r="LHZ127" s="91"/>
      <c r="LIA127" s="261"/>
      <c r="LIB127" s="261"/>
      <c r="LIC127" s="261"/>
      <c r="LID127" s="273"/>
      <c r="LIE127" s="273"/>
      <c r="LIF127"/>
      <c r="LIG127" s="110"/>
      <c r="LIH127" s="91"/>
      <c r="LII127" s="261"/>
      <c r="LIJ127" s="261"/>
      <c r="LIK127" s="261"/>
      <c r="LIL127" s="273"/>
      <c r="LIM127" s="273"/>
      <c r="LIN127"/>
      <c r="LIO127" s="110"/>
      <c r="LIP127" s="91"/>
      <c r="LIQ127" s="261"/>
      <c r="LIR127" s="261"/>
      <c r="LIS127" s="261"/>
      <c r="LIT127" s="273"/>
      <c r="LIU127" s="273"/>
      <c r="LIV127"/>
      <c r="LIW127" s="110"/>
      <c r="LIX127" s="91"/>
      <c r="LIY127" s="261"/>
      <c r="LIZ127" s="261"/>
      <c r="LJA127" s="261"/>
      <c r="LJB127" s="273"/>
      <c r="LJC127" s="273"/>
      <c r="LJD127"/>
      <c r="LJE127" s="110"/>
      <c r="LJF127" s="91"/>
      <c r="LJG127" s="261"/>
      <c r="LJH127" s="261"/>
      <c r="LJI127" s="261"/>
      <c r="LJJ127" s="273"/>
      <c r="LJK127" s="273"/>
      <c r="LJL127"/>
      <c r="LJM127" s="110"/>
      <c r="LJN127" s="91"/>
      <c r="LJO127" s="261"/>
      <c r="LJP127" s="261"/>
      <c r="LJQ127" s="261"/>
      <c r="LJR127" s="273"/>
      <c r="LJS127" s="273"/>
      <c r="LJT127"/>
      <c r="LJU127" s="110"/>
      <c r="LJV127" s="91"/>
      <c r="LJW127" s="261"/>
      <c r="LJX127" s="261"/>
      <c r="LJY127" s="261"/>
      <c r="LJZ127" s="273"/>
      <c r="LKA127" s="273"/>
      <c r="LKB127"/>
      <c r="LKC127" s="110"/>
      <c r="LKD127" s="91"/>
      <c r="LKE127" s="261"/>
      <c r="LKF127" s="261"/>
      <c r="LKG127" s="261"/>
      <c r="LKH127" s="273"/>
      <c r="LKI127" s="273"/>
      <c r="LKJ127"/>
      <c r="LKK127" s="110"/>
      <c r="LKL127" s="91"/>
      <c r="LKM127" s="261"/>
      <c r="LKN127" s="261"/>
      <c r="LKO127" s="261"/>
      <c r="LKP127" s="273"/>
      <c r="LKQ127" s="273"/>
      <c r="LKR127"/>
      <c r="LKS127" s="110"/>
      <c r="LKT127" s="91"/>
      <c r="LKU127" s="261"/>
      <c r="LKV127" s="261"/>
      <c r="LKW127" s="261"/>
      <c r="LKX127" s="273"/>
      <c r="LKY127" s="273"/>
      <c r="LKZ127"/>
      <c r="LLA127" s="110"/>
      <c r="LLB127" s="91"/>
      <c r="LLC127" s="261"/>
      <c r="LLD127" s="261"/>
      <c r="LLE127" s="261"/>
      <c r="LLF127" s="273"/>
      <c r="LLG127" s="273"/>
      <c r="LLH127"/>
      <c r="LLI127" s="110"/>
      <c r="LLJ127" s="91"/>
      <c r="LLK127" s="261"/>
      <c r="LLL127" s="261"/>
      <c r="LLM127" s="261"/>
      <c r="LLN127" s="273"/>
      <c r="LLO127" s="273"/>
      <c r="LLP127"/>
      <c r="LLQ127" s="110"/>
      <c r="LLR127" s="91"/>
      <c r="LLS127" s="261"/>
      <c r="LLT127" s="261"/>
      <c r="LLU127" s="261"/>
      <c r="LLV127" s="273"/>
      <c r="LLW127" s="273"/>
      <c r="LLX127"/>
      <c r="LLY127" s="110"/>
      <c r="LLZ127" s="91"/>
      <c r="LMA127" s="261"/>
      <c r="LMB127" s="261"/>
      <c r="LMC127" s="261"/>
      <c r="LMD127" s="273"/>
      <c r="LME127" s="273"/>
      <c r="LMF127"/>
      <c r="LMG127" s="110"/>
      <c r="LMH127" s="91"/>
      <c r="LMI127" s="261"/>
      <c r="LMJ127" s="261"/>
      <c r="LMK127" s="261"/>
      <c r="LML127" s="273"/>
      <c r="LMM127" s="273"/>
      <c r="LMN127"/>
      <c r="LMO127" s="110"/>
      <c r="LMP127" s="91"/>
      <c r="LMQ127" s="261"/>
      <c r="LMR127" s="261"/>
      <c r="LMS127" s="261"/>
      <c r="LMT127" s="273"/>
      <c r="LMU127" s="273"/>
      <c r="LMV127"/>
      <c r="LMW127" s="110"/>
      <c r="LMX127" s="91"/>
      <c r="LMY127" s="261"/>
      <c r="LMZ127" s="261"/>
      <c r="LNA127" s="261"/>
      <c r="LNB127" s="273"/>
      <c r="LNC127" s="273"/>
      <c r="LND127"/>
      <c r="LNE127" s="110"/>
      <c r="LNF127" s="91"/>
      <c r="LNG127" s="261"/>
      <c r="LNH127" s="261"/>
      <c r="LNI127" s="261"/>
      <c r="LNJ127" s="273"/>
      <c r="LNK127" s="273"/>
      <c r="LNL127"/>
      <c r="LNM127" s="110"/>
      <c r="LNN127" s="91"/>
      <c r="LNO127" s="261"/>
      <c r="LNP127" s="261"/>
      <c r="LNQ127" s="261"/>
      <c r="LNR127" s="273"/>
      <c r="LNS127" s="273"/>
      <c r="LNT127"/>
      <c r="LNU127" s="110"/>
      <c r="LNV127" s="91"/>
      <c r="LNW127" s="261"/>
      <c r="LNX127" s="261"/>
      <c r="LNY127" s="261"/>
      <c r="LNZ127" s="273"/>
      <c r="LOA127" s="273"/>
      <c r="LOB127"/>
      <c r="LOC127" s="110"/>
      <c r="LOD127" s="91"/>
      <c r="LOE127" s="261"/>
      <c r="LOF127" s="261"/>
      <c r="LOG127" s="261"/>
      <c r="LOH127" s="273"/>
      <c r="LOI127" s="273"/>
      <c r="LOJ127"/>
      <c r="LOK127" s="110"/>
      <c r="LOL127" s="91"/>
      <c r="LOM127" s="261"/>
      <c r="LON127" s="261"/>
      <c r="LOO127" s="261"/>
      <c r="LOP127" s="273"/>
      <c r="LOQ127" s="273"/>
      <c r="LOR127"/>
      <c r="LOS127" s="110"/>
      <c r="LOT127" s="91"/>
      <c r="LOU127" s="261"/>
      <c r="LOV127" s="261"/>
      <c r="LOW127" s="261"/>
      <c r="LOX127" s="273"/>
      <c r="LOY127" s="273"/>
      <c r="LOZ127"/>
      <c r="LPA127" s="110"/>
      <c r="LPB127" s="91"/>
      <c r="LPC127" s="261"/>
      <c r="LPD127" s="261"/>
      <c r="LPE127" s="261"/>
      <c r="LPF127" s="273"/>
      <c r="LPG127" s="273"/>
      <c r="LPH127"/>
      <c r="LPI127" s="110"/>
      <c r="LPJ127" s="91"/>
      <c r="LPK127" s="261"/>
      <c r="LPL127" s="261"/>
      <c r="LPM127" s="261"/>
      <c r="LPN127" s="273"/>
      <c r="LPO127" s="273"/>
      <c r="LPP127"/>
      <c r="LPQ127" s="110"/>
      <c r="LPR127" s="91"/>
      <c r="LPS127" s="261"/>
      <c r="LPT127" s="261"/>
      <c r="LPU127" s="261"/>
      <c r="LPV127" s="273"/>
      <c r="LPW127" s="273"/>
      <c r="LPX127"/>
      <c r="LPY127" s="110"/>
      <c r="LPZ127" s="91"/>
      <c r="LQA127" s="261"/>
      <c r="LQB127" s="261"/>
      <c r="LQC127" s="261"/>
      <c r="LQD127" s="273"/>
      <c r="LQE127" s="273"/>
      <c r="LQF127"/>
      <c r="LQG127" s="110"/>
      <c r="LQH127" s="91"/>
      <c r="LQI127" s="261"/>
      <c r="LQJ127" s="261"/>
      <c r="LQK127" s="261"/>
      <c r="LQL127" s="273"/>
      <c r="LQM127" s="273"/>
      <c r="LQN127"/>
      <c r="LQO127" s="110"/>
      <c r="LQP127" s="91"/>
      <c r="LQQ127" s="261"/>
      <c r="LQR127" s="261"/>
      <c r="LQS127" s="261"/>
      <c r="LQT127" s="273"/>
      <c r="LQU127" s="273"/>
      <c r="LQV127"/>
      <c r="LQW127" s="110"/>
      <c r="LQX127" s="91"/>
      <c r="LQY127" s="261"/>
      <c r="LQZ127" s="261"/>
      <c r="LRA127" s="261"/>
      <c r="LRB127" s="273"/>
      <c r="LRC127" s="273"/>
      <c r="LRD127"/>
      <c r="LRE127" s="110"/>
      <c r="LRF127" s="91"/>
      <c r="LRG127" s="261"/>
      <c r="LRH127" s="261"/>
      <c r="LRI127" s="261"/>
      <c r="LRJ127" s="273"/>
      <c r="LRK127" s="273"/>
      <c r="LRL127"/>
      <c r="LRM127" s="110"/>
      <c r="LRN127" s="91"/>
      <c r="LRO127" s="261"/>
      <c r="LRP127" s="261"/>
      <c r="LRQ127" s="261"/>
      <c r="LRR127" s="273"/>
      <c r="LRS127" s="273"/>
      <c r="LRT127"/>
      <c r="LRU127" s="110"/>
      <c r="LRV127" s="91"/>
      <c r="LRW127" s="261"/>
      <c r="LRX127" s="261"/>
      <c r="LRY127" s="261"/>
      <c r="LRZ127" s="273"/>
      <c r="LSA127" s="273"/>
      <c r="LSB127"/>
      <c r="LSC127" s="110"/>
      <c r="LSD127" s="91"/>
      <c r="LSE127" s="261"/>
      <c r="LSF127" s="261"/>
      <c r="LSG127" s="261"/>
      <c r="LSH127" s="273"/>
      <c r="LSI127" s="273"/>
      <c r="LSJ127"/>
      <c r="LSK127" s="110"/>
      <c r="LSL127" s="91"/>
      <c r="LSM127" s="261"/>
      <c r="LSN127" s="261"/>
      <c r="LSO127" s="261"/>
      <c r="LSP127" s="273"/>
      <c r="LSQ127" s="273"/>
      <c r="LSR127"/>
      <c r="LSS127" s="110"/>
      <c r="LST127" s="91"/>
      <c r="LSU127" s="261"/>
      <c r="LSV127" s="261"/>
      <c r="LSW127" s="261"/>
      <c r="LSX127" s="273"/>
      <c r="LSY127" s="273"/>
      <c r="LSZ127"/>
      <c r="LTA127" s="110"/>
      <c r="LTB127" s="91"/>
      <c r="LTC127" s="261"/>
      <c r="LTD127" s="261"/>
      <c r="LTE127" s="261"/>
      <c r="LTF127" s="273"/>
      <c r="LTG127" s="273"/>
      <c r="LTH127"/>
      <c r="LTI127" s="110"/>
      <c r="LTJ127" s="91"/>
      <c r="LTK127" s="261"/>
      <c r="LTL127" s="261"/>
      <c r="LTM127" s="261"/>
      <c r="LTN127" s="273"/>
      <c r="LTO127" s="273"/>
      <c r="LTP127"/>
      <c r="LTQ127" s="110"/>
      <c r="LTR127" s="91"/>
      <c r="LTS127" s="261"/>
      <c r="LTT127" s="261"/>
      <c r="LTU127" s="261"/>
      <c r="LTV127" s="273"/>
      <c r="LTW127" s="273"/>
      <c r="LTX127"/>
      <c r="LTY127" s="110"/>
      <c r="LTZ127" s="91"/>
      <c r="LUA127" s="261"/>
      <c r="LUB127" s="261"/>
      <c r="LUC127" s="261"/>
      <c r="LUD127" s="273"/>
      <c r="LUE127" s="273"/>
      <c r="LUF127"/>
      <c r="LUG127" s="110"/>
      <c r="LUH127" s="91"/>
      <c r="LUI127" s="261"/>
      <c r="LUJ127" s="261"/>
      <c r="LUK127" s="261"/>
      <c r="LUL127" s="273"/>
      <c r="LUM127" s="273"/>
      <c r="LUN127"/>
      <c r="LUO127" s="110"/>
      <c r="LUP127" s="91"/>
      <c r="LUQ127" s="261"/>
      <c r="LUR127" s="261"/>
      <c r="LUS127" s="261"/>
      <c r="LUT127" s="273"/>
      <c r="LUU127" s="273"/>
      <c r="LUV127"/>
      <c r="LUW127" s="110"/>
      <c r="LUX127" s="91"/>
      <c r="LUY127" s="261"/>
      <c r="LUZ127" s="261"/>
      <c r="LVA127" s="261"/>
      <c r="LVB127" s="273"/>
      <c r="LVC127" s="273"/>
      <c r="LVD127"/>
      <c r="LVE127" s="110"/>
      <c r="LVF127" s="91"/>
      <c r="LVG127" s="261"/>
      <c r="LVH127" s="261"/>
      <c r="LVI127" s="261"/>
      <c r="LVJ127" s="273"/>
      <c r="LVK127" s="273"/>
      <c r="LVL127"/>
      <c r="LVM127" s="110"/>
      <c r="LVN127" s="91"/>
      <c r="LVO127" s="261"/>
      <c r="LVP127" s="261"/>
      <c r="LVQ127" s="261"/>
      <c r="LVR127" s="273"/>
      <c r="LVS127" s="273"/>
      <c r="LVT127"/>
      <c r="LVU127" s="110"/>
      <c r="LVV127" s="91"/>
      <c r="LVW127" s="261"/>
      <c r="LVX127" s="261"/>
      <c r="LVY127" s="261"/>
      <c r="LVZ127" s="273"/>
      <c r="LWA127" s="273"/>
      <c r="LWB127"/>
      <c r="LWC127" s="110"/>
      <c r="LWD127" s="91"/>
      <c r="LWE127" s="261"/>
      <c r="LWF127" s="261"/>
      <c r="LWG127" s="261"/>
      <c r="LWH127" s="273"/>
      <c r="LWI127" s="273"/>
      <c r="LWJ127"/>
      <c r="LWK127" s="110"/>
      <c r="LWL127" s="91"/>
      <c r="LWM127" s="261"/>
      <c r="LWN127" s="261"/>
      <c r="LWO127" s="261"/>
      <c r="LWP127" s="273"/>
      <c r="LWQ127" s="273"/>
      <c r="LWR127"/>
      <c r="LWS127" s="110"/>
      <c r="LWT127" s="91"/>
      <c r="LWU127" s="261"/>
      <c r="LWV127" s="261"/>
      <c r="LWW127" s="261"/>
      <c r="LWX127" s="273"/>
      <c r="LWY127" s="273"/>
      <c r="LWZ127"/>
      <c r="LXA127" s="110"/>
      <c r="LXB127" s="91"/>
      <c r="LXC127" s="261"/>
      <c r="LXD127" s="261"/>
      <c r="LXE127" s="261"/>
      <c r="LXF127" s="273"/>
      <c r="LXG127" s="273"/>
      <c r="LXH127"/>
      <c r="LXI127" s="110"/>
      <c r="LXJ127" s="91"/>
      <c r="LXK127" s="261"/>
      <c r="LXL127" s="261"/>
      <c r="LXM127" s="261"/>
      <c r="LXN127" s="273"/>
      <c r="LXO127" s="273"/>
      <c r="LXP127"/>
      <c r="LXQ127" s="110"/>
      <c r="LXR127" s="91"/>
      <c r="LXS127" s="261"/>
      <c r="LXT127" s="261"/>
      <c r="LXU127" s="261"/>
      <c r="LXV127" s="273"/>
      <c r="LXW127" s="273"/>
      <c r="LXX127"/>
      <c r="LXY127" s="110"/>
      <c r="LXZ127" s="91"/>
      <c r="LYA127" s="261"/>
      <c r="LYB127" s="261"/>
      <c r="LYC127" s="261"/>
      <c r="LYD127" s="273"/>
      <c r="LYE127" s="273"/>
      <c r="LYF127"/>
      <c r="LYG127" s="110"/>
      <c r="LYH127" s="91"/>
      <c r="LYI127" s="261"/>
      <c r="LYJ127" s="261"/>
      <c r="LYK127" s="261"/>
      <c r="LYL127" s="273"/>
      <c r="LYM127" s="273"/>
      <c r="LYN127"/>
      <c r="LYO127" s="110"/>
      <c r="LYP127" s="91"/>
      <c r="LYQ127" s="261"/>
      <c r="LYR127" s="261"/>
      <c r="LYS127" s="261"/>
      <c r="LYT127" s="273"/>
      <c r="LYU127" s="273"/>
      <c r="LYV127"/>
      <c r="LYW127" s="110"/>
      <c r="LYX127" s="91"/>
      <c r="LYY127" s="261"/>
      <c r="LYZ127" s="261"/>
      <c r="LZA127" s="261"/>
      <c r="LZB127" s="273"/>
      <c r="LZC127" s="273"/>
      <c r="LZD127"/>
      <c r="LZE127" s="110"/>
      <c r="LZF127" s="91"/>
      <c r="LZG127" s="261"/>
      <c r="LZH127" s="261"/>
      <c r="LZI127" s="261"/>
      <c r="LZJ127" s="273"/>
      <c r="LZK127" s="273"/>
      <c r="LZL127"/>
      <c r="LZM127" s="110"/>
      <c r="LZN127" s="91"/>
      <c r="LZO127" s="261"/>
      <c r="LZP127" s="261"/>
      <c r="LZQ127" s="261"/>
      <c r="LZR127" s="273"/>
      <c r="LZS127" s="273"/>
      <c r="LZT127"/>
      <c r="LZU127" s="110"/>
      <c r="LZV127" s="91"/>
      <c r="LZW127" s="261"/>
      <c r="LZX127" s="261"/>
      <c r="LZY127" s="261"/>
      <c r="LZZ127" s="273"/>
      <c r="MAA127" s="273"/>
      <c r="MAB127"/>
      <c r="MAC127" s="110"/>
      <c r="MAD127" s="91"/>
      <c r="MAE127" s="261"/>
      <c r="MAF127" s="261"/>
      <c r="MAG127" s="261"/>
      <c r="MAH127" s="273"/>
      <c r="MAI127" s="273"/>
      <c r="MAJ127"/>
      <c r="MAK127" s="110"/>
      <c r="MAL127" s="91"/>
      <c r="MAM127" s="261"/>
      <c r="MAN127" s="261"/>
      <c r="MAO127" s="261"/>
      <c r="MAP127" s="273"/>
      <c r="MAQ127" s="273"/>
      <c r="MAR127"/>
      <c r="MAS127" s="110"/>
      <c r="MAT127" s="91"/>
      <c r="MAU127" s="261"/>
      <c r="MAV127" s="261"/>
      <c r="MAW127" s="261"/>
      <c r="MAX127" s="273"/>
      <c r="MAY127" s="273"/>
      <c r="MAZ127"/>
      <c r="MBA127" s="110"/>
      <c r="MBB127" s="91"/>
      <c r="MBC127" s="261"/>
      <c r="MBD127" s="261"/>
      <c r="MBE127" s="261"/>
      <c r="MBF127" s="273"/>
      <c r="MBG127" s="273"/>
      <c r="MBH127"/>
      <c r="MBI127" s="110"/>
      <c r="MBJ127" s="91"/>
      <c r="MBK127" s="261"/>
      <c r="MBL127" s="261"/>
      <c r="MBM127" s="261"/>
      <c r="MBN127" s="273"/>
      <c r="MBO127" s="273"/>
      <c r="MBP127"/>
      <c r="MBQ127" s="110"/>
      <c r="MBR127" s="91"/>
      <c r="MBS127" s="261"/>
      <c r="MBT127" s="261"/>
      <c r="MBU127" s="261"/>
      <c r="MBV127" s="273"/>
      <c r="MBW127" s="273"/>
      <c r="MBX127"/>
      <c r="MBY127" s="110"/>
      <c r="MBZ127" s="91"/>
      <c r="MCA127" s="261"/>
      <c r="MCB127" s="261"/>
      <c r="MCC127" s="261"/>
      <c r="MCD127" s="273"/>
      <c r="MCE127" s="273"/>
      <c r="MCF127"/>
      <c r="MCG127" s="110"/>
      <c r="MCH127" s="91"/>
      <c r="MCI127" s="261"/>
      <c r="MCJ127" s="261"/>
      <c r="MCK127" s="261"/>
      <c r="MCL127" s="273"/>
      <c r="MCM127" s="273"/>
      <c r="MCN127"/>
      <c r="MCO127" s="110"/>
      <c r="MCP127" s="91"/>
      <c r="MCQ127" s="261"/>
      <c r="MCR127" s="261"/>
      <c r="MCS127" s="261"/>
      <c r="MCT127" s="273"/>
      <c r="MCU127" s="273"/>
      <c r="MCV127"/>
      <c r="MCW127" s="110"/>
      <c r="MCX127" s="91"/>
      <c r="MCY127" s="261"/>
      <c r="MCZ127" s="261"/>
      <c r="MDA127" s="261"/>
      <c r="MDB127" s="273"/>
      <c r="MDC127" s="273"/>
      <c r="MDD127"/>
      <c r="MDE127" s="110"/>
      <c r="MDF127" s="91"/>
      <c r="MDG127" s="261"/>
      <c r="MDH127" s="261"/>
      <c r="MDI127" s="261"/>
      <c r="MDJ127" s="273"/>
      <c r="MDK127" s="273"/>
      <c r="MDL127"/>
      <c r="MDM127" s="110"/>
      <c r="MDN127" s="91"/>
      <c r="MDO127" s="261"/>
      <c r="MDP127" s="261"/>
      <c r="MDQ127" s="261"/>
      <c r="MDR127" s="273"/>
      <c r="MDS127" s="273"/>
      <c r="MDT127"/>
      <c r="MDU127" s="110"/>
      <c r="MDV127" s="91"/>
      <c r="MDW127" s="261"/>
      <c r="MDX127" s="261"/>
      <c r="MDY127" s="261"/>
      <c r="MDZ127" s="273"/>
      <c r="MEA127" s="273"/>
      <c r="MEB127"/>
      <c r="MEC127" s="110"/>
      <c r="MED127" s="91"/>
      <c r="MEE127" s="261"/>
      <c r="MEF127" s="261"/>
      <c r="MEG127" s="261"/>
      <c r="MEH127" s="273"/>
      <c r="MEI127" s="273"/>
      <c r="MEJ127"/>
      <c r="MEK127" s="110"/>
      <c r="MEL127" s="91"/>
      <c r="MEM127" s="261"/>
      <c r="MEN127" s="261"/>
      <c r="MEO127" s="261"/>
      <c r="MEP127" s="273"/>
      <c r="MEQ127" s="273"/>
      <c r="MER127"/>
      <c r="MES127" s="110"/>
      <c r="MET127" s="91"/>
      <c r="MEU127" s="261"/>
      <c r="MEV127" s="261"/>
      <c r="MEW127" s="261"/>
      <c r="MEX127" s="273"/>
      <c r="MEY127" s="273"/>
      <c r="MEZ127"/>
      <c r="MFA127" s="110"/>
      <c r="MFB127" s="91"/>
      <c r="MFC127" s="261"/>
      <c r="MFD127" s="261"/>
      <c r="MFE127" s="261"/>
      <c r="MFF127" s="273"/>
      <c r="MFG127" s="273"/>
      <c r="MFH127"/>
      <c r="MFI127" s="110"/>
      <c r="MFJ127" s="91"/>
      <c r="MFK127" s="261"/>
      <c r="MFL127" s="261"/>
      <c r="MFM127" s="261"/>
      <c r="MFN127" s="273"/>
      <c r="MFO127" s="273"/>
      <c r="MFP127"/>
      <c r="MFQ127" s="110"/>
      <c r="MFR127" s="91"/>
      <c r="MFS127" s="261"/>
      <c r="MFT127" s="261"/>
      <c r="MFU127" s="261"/>
      <c r="MFV127" s="273"/>
      <c r="MFW127" s="273"/>
      <c r="MFX127"/>
      <c r="MFY127" s="110"/>
      <c r="MFZ127" s="91"/>
      <c r="MGA127" s="261"/>
      <c r="MGB127" s="261"/>
      <c r="MGC127" s="261"/>
      <c r="MGD127" s="273"/>
      <c r="MGE127" s="273"/>
      <c r="MGF127"/>
      <c r="MGG127" s="110"/>
      <c r="MGH127" s="91"/>
      <c r="MGI127" s="261"/>
      <c r="MGJ127" s="261"/>
      <c r="MGK127" s="261"/>
      <c r="MGL127" s="273"/>
      <c r="MGM127" s="273"/>
      <c r="MGN127"/>
      <c r="MGO127" s="110"/>
      <c r="MGP127" s="91"/>
      <c r="MGQ127" s="261"/>
      <c r="MGR127" s="261"/>
      <c r="MGS127" s="261"/>
      <c r="MGT127" s="273"/>
      <c r="MGU127" s="273"/>
      <c r="MGV127"/>
      <c r="MGW127" s="110"/>
      <c r="MGX127" s="91"/>
      <c r="MGY127" s="261"/>
      <c r="MGZ127" s="261"/>
      <c r="MHA127" s="261"/>
      <c r="MHB127" s="273"/>
      <c r="MHC127" s="273"/>
      <c r="MHD127"/>
      <c r="MHE127" s="110"/>
      <c r="MHF127" s="91"/>
      <c r="MHG127" s="261"/>
      <c r="MHH127" s="261"/>
      <c r="MHI127" s="261"/>
      <c r="MHJ127" s="273"/>
      <c r="MHK127" s="273"/>
      <c r="MHL127"/>
      <c r="MHM127" s="110"/>
      <c r="MHN127" s="91"/>
      <c r="MHO127" s="261"/>
      <c r="MHP127" s="261"/>
      <c r="MHQ127" s="261"/>
      <c r="MHR127" s="273"/>
      <c r="MHS127" s="273"/>
      <c r="MHT127"/>
      <c r="MHU127" s="110"/>
      <c r="MHV127" s="91"/>
      <c r="MHW127" s="261"/>
      <c r="MHX127" s="261"/>
      <c r="MHY127" s="261"/>
      <c r="MHZ127" s="273"/>
      <c r="MIA127" s="273"/>
      <c r="MIB127"/>
      <c r="MIC127" s="110"/>
      <c r="MID127" s="91"/>
      <c r="MIE127" s="261"/>
      <c r="MIF127" s="261"/>
      <c r="MIG127" s="261"/>
      <c r="MIH127" s="273"/>
      <c r="MII127" s="273"/>
      <c r="MIJ127"/>
      <c r="MIK127" s="110"/>
      <c r="MIL127" s="91"/>
      <c r="MIM127" s="261"/>
      <c r="MIN127" s="261"/>
      <c r="MIO127" s="261"/>
      <c r="MIP127" s="273"/>
      <c r="MIQ127" s="273"/>
      <c r="MIR127"/>
      <c r="MIS127" s="110"/>
      <c r="MIT127" s="91"/>
      <c r="MIU127" s="261"/>
      <c r="MIV127" s="261"/>
      <c r="MIW127" s="261"/>
      <c r="MIX127" s="273"/>
      <c r="MIY127" s="273"/>
      <c r="MIZ127"/>
      <c r="MJA127" s="110"/>
      <c r="MJB127" s="91"/>
      <c r="MJC127" s="261"/>
      <c r="MJD127" s="261"/>
      <c r="MJE127" s="261"/>
      <c r="MJF127" s="273"/>
      <c r="MJG127" s="273"/>
      <c r="MJH127"/>
      <c r="MJI127" s="110"/>
      <c r="MJJ127" s="91"/>
      <c r="MJK127" s="261"/>
      <c r="MJL127" s="261"/>
      <c r="MJM127" s="261"/>
      <c r="MJN127" s="273"/>
      <c r="MJO127" s="273"/>
      <c r="MJP127"/>
      <c r="MJQ127" s="110"/>
      <c r="MJR127" s="91"/>
      <c r="MJS127" s="261"/>
      <c r="MJT127" s="261"/>
      <c r="MJU127" s="261"/>
      <c r="MJV127" s="273"/>
      <c r="MJW127" s="273"/>
      <c r="MJX127"/>
      <c r="MJY127" s="110"/>
      <c r="MJZ127" s="91"/>
      <c r="MKA127" s="261"/>
      <c r="MKB127" s="261"/>
      <c r="MKC127" s="261"/>
      <c r="MKD127" s="273"/>
      <c r="MKE127" s="273"/>
      <c r="MKF127"/>
      <c r="MKG127" s="110"/>
      <c r="MKH127" s="91"/>
      <c r="MKI127" s="261"/>
      <c r="MKJ127" s="261"/>
      <c r="MKK127" s="261"/>
      <c r="MKL127" s="273"/>
      <c r="MKM127" s="273"/>
      <c r="MKN127"/>
      <c r="MKO127" s="110"/>
      <c r="MKP127" s="91"/>
      <c r="MKQ127" s="261"/>
      <c r="MKR127" s="261"/>
      <c r="MKS127" s="261"/>
      <c r="MKT127" s="273"/>
      <c r="MKU127" s="273"/>
      <c r="MKV127"/>
      <c r="MKW127" s="110"/>
      <c r="MKX127" s="91"/>
      <c r="MKY127" s="261"/>
      <c r="MKZ127" s="261"/>
      <c r="MLA127" s="261"/>
      <c r="MLB127" s="273"/>
      <c r="MLC127" s="273"/>
      <c r="MLD127"/>
      <c r="MLE127" s="110"/>
      <c r="MLF127" s="91"/>
      <c r="MLG127" s="261"/>
      <c r="MLH127" s="261"/>
      <c r="MLI127" s="261"/>
      <c r="MLJ127" s="273"/>
      <c r="MLK127" s="273"/>
      <c r="MLL127"/>
      <c r="MLM127" s="110"/>
      <c r="MLN127" s="91"/>
      <c r="MLO127" s="261"/>
      <c r="MLP127" s="261"/>
      <c r="MLQ127" s="261"/>
      <c r="MLR127" s="273"/>
      <c r="MLS127" s="273"/>
      <c r="MLT127"/>
      <c r="MLU127" s="110"/>
      <c r="MLV127" s="91"/>
      <c r="MLW127" s="261"/>
      <c r="MLX127" s="261"/>
      <c r="MLY127" s="261"/>
      <c r="MLZ127" s="273"/>
      <c r="MMA127" s="273"/>
      <c r="MMB127"/>
      <c r="MMC127" s="110"/>
      <c r="MMD127" s="91"/>
      <c r="MME127" s="261"/>
      <c r="MMF127" s="261"/>
      <c r="MMG127" s="261"/>
      <c r="MMH127" s="273"/>
      <c r="MMI127" s="273"/>
      <c r="MMJ127"/>
      <c r="MMK127" s="110"/>
      <c r="MML127" s="91"/>
      <c r="MMM127" s="261"/>
      <c r="MMN127" s="261"/>
      <c r="MMO127" s="261"/>
      <c r="MMP127" s="273"/>
      <c r="MMQ127" s="273"/>
      <c r="MMR127"/>
      <c r="MMS127" s="110"/>
      <c r="MMT127" s="91"/>
      <c r="MMU127" s="261"/>
      <c r="MMV127" s="261"/>
      <c r="MMW127" s="261"/>
      <c r="MMX127" s="273"/>
      <c r="MMY127" s="273"/>
      <c r="MMZ127"/>
      <c r="MNA127" s="110"/>
      <c r="MNB127" s="91"/>
      <c r="MNC127" s="261"/>
      <c r="MND127" s="261"/>
      <c r="MNE127" s="261"/>
      <c r="MNF127" s="273"/>
      <c r="MNG127" s="273"/>
      <c r="MNH127"/>
      <c r="MNI127" s="110"/>
      <c r="MNJ127" s="91"/>
      <c r="MNK127" s="261"/>
      <c r="MNL127" s="261"/>
      <c r="MNM127" s="261"/>
      <c r="MNN127" s="273"/>
      <c r="MNO127" s="273"/>
      <c r="MNP127"/>
      <c r="MNQ127" s="110"/>
      <c r="MNR127" s="91"/>
      <c r="MNS127" s="261"/>
      <c r="MNT127" s="261"/>
      <c r="MNU127" s="261"/>
      <c r="MNV127" s="273"/>
      <c r="MNW127" s="273"/>
      <c r="MNX127"/>
      <c r="MNY127" s="110"/>
      <c r="MNZ127" s="91"/>
      <c r="MOA127" s="261"/>
      <c r="MOB127" s="261"/>
      <c r="MOC127" s="261"/>
      <c r="MOD127" s="273"/>
      <c r="MOE127" s="273"/>
      <c r="MOF127"/>
      <c r="MOG127" s="110"/>
      <c r="MOH127" s="91"/>
      <c r="MOI127" s="261"/>
      <c r="MOJ127" s="261"/>
      <c r="MOK127" s="261"/>
      <c r="MOL127" s="273"/>
      <c r="MOM127" s="273"/>
      <c r="MON127"/>
      <c r="MOO127" s="110"/>
      <c r="MOP127" s="91"/>
      <c r="MOQ127" s="261"/>
      <c r="MOR127" s="261"/>
      <c r="MOS127" s="261"/>
      <c r="MOT127" s="273"/>
      <c r="MOU127" s="273"/>
      <c r="MOV127"/>
      <c r="MOW127" s="110"/>
      <c r="MOX127" s="91"/>
      <c r="MOY127" s="261"/>
      <c r="MOZ127" s="261"/>
      <c r="MPA127" s="261"/>
      <c r="MPB127" s="273"/>
      <c r="MPC127" s="273"/>
      <c r="MPD127"/>
      <c r="MPE127" s="110"/>
      <c r="MPF127" s="91"/>
      <c r="MPG127" s="261"/>
      <c r="MPH127" s="261"/>
      <c r="MPI127" s="261"/>
      <c r="MPJ127" s="273"/>
      <c r="MPK127" s="273"/>
      <c r="MPL127"/>
      <c r="MPM127" s="110"/>
      <c r="MPN127" s="91"/>
      <c r="MPO127" s="261"/>
      <c r="MPP127" s="261"/>
      <c r="MPQ127" s="261"/>
      <c r="MPR127" s="273"/>
      <c r="MPS127" s="273"/>
      <c r="MPT127"/>
      <c r="MPU127" s="110"/>
      <c r="MPV127" s="91"/>
      <c r="MPW127" s="261"/>
      <c r="MPX127" s="261"/>
      <c r="MPY127" s="261"/>
      <c r="MPZ127" s="273"/>
      <c r="MQA127" s="273"/>
      <c r="MQB127"/>
      <c r="MQC127" s="110"/>
      <c r="MQD127" s="91"/>
      <c r="MQE127" s="261"/>
      <c r="MQF127" s="261"/>
      <c r="MQG127" s="261"/>
      <c r="MQH127" s="273"/>
      <c r="MQI127" s="273"/>
      <c r="MQJ127"/>
      <c r="MQK127" s="110"/>
      <c r="MQL127" s="91"/>
      <c r="MQM127" s="261"/>
      <c r="MQN127" s="261"/>
      <c r="MQO127" s="261"/>
      <c r="MQP127" s="273"/>
      <c r="MQQ127" s="273"/>
      <c r="MQR127"/>
      <c r="MQS127" s="110"/>
      <c r="MQT127" s="91"/>
      <c r="MQU127" s="261"/>
      <c r="MQV127" s="261"/>
      <c r="MQW127" s="261"/>
      <c r="MQX127" s="273"/>
      <c r="MQY127" s="273"/>
      <c r="MQZ127"/>
      <c r="MRA127" s="110"/>
      <c r="MRB127" s="91"/>
      <c r="MRC127" s="261"/>
      <c r="MRD127" s="261"/>
      <c r="MRE127" s="261"/>
      <c r="MRF127" s="273"/>
      <c r="MRG127" s="273"/>
      <c r="MRH127"/>
      <c r="MRI127" s="110"/>
      <c r="MRJ127" s="91"/>
      <c r="MRK127" s="261"/>
      <c r="MRL127" s="261"/>
      <c r="MRM127" s="261"/>
      <c r="MRN127" s="273"/>
      <c r="MRO127" s="273"/>
      <c r="MRP127"/>
      <c r="MRQ127" s="110"/>
      <c r="MRR127" s="91"/>
      <c r="MRS127" s="261"/>
      <c r="MRT127" s="261"/>
      <c r="MRU127" s="261"/>
      <c r="MRV127" s="273"/>
      <c r="MRW127" s="273"/>
      <c r="MRX127"/>
      <c r="MRY127" s="110"/>
      <c r="MRZ127" s="91"/>
      <c r="MSA127" s="261"/>
      <c r="MSB127" s="261"/>
      <c r="MSC127" s="261"/>
      <c r="MSD127" s="273"/>
      <c r="MSE127" s="273"/>
      <c r="MSF127"/>
      <c r="MSG127" s="110"/>
      <c r="MSH127" s="91"/>
      <c r="MSI127" s="261"/>
      <c r="MSJ127" s="261"/>
      <c r="MSK127" s="261"/>
      <c r="MSL127" s="273"/>
      <c r="MSM127" s="273"/>
      <c r="MSN127"/>
      <c r="MSO127" s="110"/>
      <c r="MSP127" s="91"/>
      <c r="MSQ127" s="261"/>
      <c r="MSR127" s="261"/>
      <c r="MSS127" s="261"/>
      <c r="MST127" s="273"/>
      <c r="MSU127" s="273"/>
      <c r="MSV127"/>
      <c r="MSW127" s="110"/>
      <c r="MSX127" s="91"/>
      <c r="MSY127" s="261"/>
      <c r="MSZ127" s="261"/>
      <c r="MTA127" s="261"/>
      <c r="MTB127" s="273"/>
      <c r="MTC127" s="273"/>
      <c r="MTD127"/>
      <c r="MTE127" s="110"/>
      <c r="MTF127" s="91"/>
      <c r="MTG127" s="261"/>
      <c r="MTH127" s="261"/>
      <c r="MTI127" s="261"/>
      <c r="MTJ127" s="273"/>
      <c r="MTK127" s="273"/>
      <c r="MTL127"/>
      <c r="MTM127" s="110"/>
      <c r="MTN127" s="91"/>
      <c r="MTO127" s="261"/>
      <c r="MTP127" s="261"/>
      <c r="MTQ127" s="261"/>
      <c r="MTR127" s="273"/>
      <c r="MTS127" s="273"/>
      <c r="MTT127"/>
      <c r="MTU127" s="110"/>
      <c r="MTV127" s="91"/>
      <c r="MTW127" s="261"/>
      <c r="MTX127" s="261"/>
      <c r="MTY127" s="261"/>
      <c r="MTZ127" s="273"/>
      <c r="MUA127" s="273"/>
      <c r="MUB127"/>
      <c r="MUC127" s="110"/>
      <c r="MUD127" s="91"/>
      <c r="MUE127" s="261"/>
      <c r="MUF127" s="261"/>
      <c r="MUG127" s="261"/>
      <c r="MUH127" s="273"/>
      <c r="MUI127" s="273"/>
      <c r="MUJ127"/>
      <c r="MUK127" s="110"/>
      <c r="MUL127" s="91"/>
      <c r="MUM127" s="261"/>
      <c r="MUN127" s="261"/>
      <c r="MUO127" s="261"/>
      <c r="MUP127" s="273"/>
      <c r="MUQ127" s="273"/>
      <c r="MUR127"/>
      <c r="MUS127" s="110"/>
      <c r="MUT127" s="91"/>
      <c r="MUU127" s="261"/>
      <c r="MUV127" s="261"/>
      <c r="MUW127" s="261"/>
      <c r="MUX127" s="273"/>
      <c r="MUY127" s="273"/>
      <c r="MUZ127"/>
      <c r="MVA127" s="110"/>
      <c r="MVB127" s="91"/>
      <c r="MVC127" s="261"/>
      <c r="MVD127" s="261"/>
      <c r="MVE127" s="261"/>
      <c r="MVF127" s="273"/>
      <c r="MVG127" s="273"/>
      <c r="MVH127"/>
      <c r="MVI127" s="110"/>
      <c r="MVJ127" s="91"/>
      <c r="MVK127" s="261"/>
      <c r="MVL127" s="261"/>
      <c r="MVM127" s="261"/>
      <c r="MVN127" s="273"/>
      <c r="MVO127" s="273"/>
      <c r="MVP127"/>
      <c r="MVQ127" s="110"/>
      <c r="MVR127" s="91"/>
      <c r="MVS127" s="261"/>
      <c r="MVT127" s="261"/>
      <c r="MVU127" s="261"/>
      <c r="MVV127" s="273"/>
      <c r="MVW127" s="273"/>
      <c r="MVX127"/>
      <c r="MVY127" s="110"/>
      <c r="MVZ127" s="91"/>
      <c r="MWA127" s="261"/>
      <c r="MWB127" s="261"/>
      <c r="MWC127" s="261"/>
      <c r="MWD127" s="273"/>
      <c r="MWE127" s="273"/>
      <c r="MWF127"/>
      <c r="MWG127" s="110"/>
      <c r="MWH127" s="91"/>
      <c r="MWI127" s="261"/>
      <c r="MWJ127" s="261"/>
      <c r="MWK127" s="261"/>
      <c r="MWL127" s="273"/>
      <c r="MWM127" s="273"/>
      <c r="MWN127"/>
      <c r="MWO127" s="110"/>
      <c r="MWP127" s="91"/>
      <c r="MWQ127" s="261"/>
      <c r="MWR127" s="261"/>
      <c r="MWS127" s="261"/>
      <c r="MWT127" s="273"/>
      <c r="MWU127" s="273"/>
      <c r="MWV127"/>
      <c r="MWW127" s="110"/>
      <c r="MWX127" s="91"/>
      <c r="MWY127" s="261"/>
      <c r="MWZ127" s="261"/>
      <c r="MXA127" s="261"/>
      <c r="MXB127" s="273"/>
      <c r="MXC127" s="273"/>
      <c r="MXD127"/>
      <c r="MXE127" s="110"/>
      <c r="MXF127" s="91"/>
      <c r="MXG127" s="261"/>
      <c r="MXH127" s="261"/>
      <c r="MXI127" s="261"/>
      <c r="MXJ127" s="273"/>
      <c r="MXK127" s="273"/>
      <c r="MXL127"/>
      <c r="MXM127" s="110"/>
      <c r="MXN127" s="91"/>
      <c r="MXO127" s="261"/>
      <c r="MXP127" s="261"/>
      <c r="MXQ127" s="261"/>
      <c r="MXR127" s="273"/>
      <c r="MXS127" s="273"/>
      <c r="MXT127"/>
      <c r="MXU127" s="110"/>
      <c r="MXV127" s="91"/>
      <c r="MXW127" s="261"/>
      <c r="MXX127" s="261"/>
      <c r="MXY127" s="261"/>
      <c r="MXZ127" s="273"/>
      <c r="MYA127" s="273"/>
      <c r="MYB127"/>
      <c r="MYC127" s="110"/>
      <c r="MYD127" s="91"/>
      <c r="MYE127" s="261"/>
      <c r="MYF127" s="261"/>
      <c r="MYG127" s="261"/>
      <c r="MYH127" s="273"/>
      <c r="MYI127" s="273"/>
      <c r="MYJ127"/>
      <c r="MYK127" s="110"/>
      <c r="MYL127" s="91"/>
      <c r="MYM127" s="261"/>
      <c r="MYN127" s="261"/>
      <c r="MYO127" s="261"/>
      <c r="MYP127" s="273"/>
      <c r="MYQ127" s="273"/>
      <c r="MYR127"/>
      <c r="MYS127" s="110"/>
      <c r="MYT127" s="91"/>
      <c r="MYU127" s="261"/>
      <c r="MYV127" s="261"/>
      <c r="MYW127" s="261"/>
      <c r="MYX127" s="273"/>
      <c r="MYY127" s="273"/>
      <c r="MYZ127"/>
      <c r="MZA127" s="110"/>
      <c r="MZB127" s="91"/>
      <c r="MZC127" s="261"/>
      <c r="MZD127" s="261"/>
      <c r="MZE127" s="261"/>
      <c r="MZF127" s="273"/>
      <c r="MZG127" s="273"/>
      <c r="MZH127"/>
      <c r="MZI127" s="110"/>
      <c r="MZJ127" s="91"/>
      <c r="MZK127" s="261"/>
      <c r="MZL127" s="261"/>
      <c r="MZM127" s="261"/>
      <c r="MZN127" s="273"/>
      <c r="MZO127" s="273"/>
      <c r="MZP127"/>
      <c r="MZQ127" s="110"/>
      <c r="MZR127" s="91"/>
      <c r="MZS127" s="261"/>
      <c r="MZT127" s="261"/>
      <c r="MZU127" s="261"/>
      <c r="MZV127" s="273"/>
      <c r="MZW127" s="273"/>
      <c r="MZX127"/>
      <c r="MZY127" s="110"/>
      <c r="MZZ127" s="91"/>
      <c r="NAA127" s="261"/>
      <c r="NAB127" s="261"/>
      <c r="NAC127" s="261"/>
      <c r="NAD127" s="273"/>
      <c r="NAE127" s="273"/>
      <c r="NAF127"/>
      <c r="NAG127" s="110"/>
      <c r="NAH127" s="91"/>
      <c r="NAI127" s="261"/>
      <c r="NAJ127" s="261"/>
      <c r="NAK127" s="261"/>
      <c r="NAL127" s="273"/>
      <c r="NAM127" s="273"/>
      <c r="NAN127"/>
      <c r="NAO127" s="110"/>
      <c r="NAP127" s="91"/>
      <c r="NAQ127" s="261"/>
      <c r="NAR127" s="261"/>
      <c r="NAS127" s="261"/>
      <c r="NAT127" s="273"/>
      <c r="NAU127" s="273"/>
      <c r="NAV127"/>
      <c r="NAW127" s="110"/>
      <c r="NAX127" s="91"/>
      <c r="NAY127" s="261"/>
      <c r="NAZ127" s="261"/>
      <c r="NBA127" s="261"/>
      <c r="NBB127" s="273"/>
      <c r="NBC127" s="273"/>
      <c r="NBD127"/>
      <c r="NBE127" s="110"/>
      <c r="NBF127" s="91"/>
      <c r="NBG127" s="261"/>
      <c r="NBH127" s="261"/>
      <c r="NBI127" s="261"/>
      <c r="NBJ127" s="273"/>
      <c r="NBK127" s="273"/>
      <c r="NBL127"/>
      <c r="NBM127" s="110"/>
      <c r="NBN127" s="91"/>
      <c r="NBO127" s="261"/>
      <c r="NBP127" s="261"/>
      <c r="NBQ127" s="261"/>
      <c r="NBR127" s="273"/>
      <c r="NBS127" s="273"/>
      <c r="NBT127"/>
      <c r="NBU127" s="110"/>
      <c r="NBV127" s="91"/>
      <c r="NBW127" s="261"/>
      <c r="NBX127" s="261"/>
      <c r="NBY127" s="261"/>
      <c r="NBZ127" s="273"/>
      <c r="NCA127" s="273"/>
      <c r="NCB127"/>
      <c r="NCC127" s="110"/>
      <c r="NCD127" s="91"/>
      <c r="NCE127" s="261"/>
      <c r="NCF127" s="261"/>
      <c r="NCG127" s="261"/>
      <c r="NCH127" s="273"/>
      <c r="NCI127" s="273"/>
      <c r="NCJ127"/>
      <c r="NCK127" s="110"/>
      <c r="NCL127" s="91"/>
      <c r="NCM127" s="261"/>
      <c r="NCN127" s="261"/>
      <c r="NCO127" s="261"/>
      <c r="NCP127" s="273"/>
      <c r="NCQ127" s="273"/>
      <c r="NCR127"/>
      <c r="NCS127" s="110"/>
      <c r="NCT127" s="91"/>
      <c r="NCU127" s="261"/>
      <c r="NCV127" s="261"/>
      <c r="NCW127" s="261"/>
      <c r="NCX127" s="273"/>
      <c r="NCY127" s="273"/>
      <c r="NCZ127"/>
      <c r="NDA127" s="110"/>
      <c r="NDB127" s="91"/>
      <c r="NDC127" s="261"/>
      <c r="NDD127" s="261"/>
      <c r="NDE127" s="261"/>
      <c r="NDF127" s="273"/>
      <c r="NDG127" s="273"/>
      <c r="NDH127"/>
      <c r="NDI127" s="110"/>
      <c r="NDJ127" s="91"/>
      <c r="NDK127" s="261"/>
      <c r="NDL127" s="261"/>
      <c r="NDM127" s="261"/>
      <c r="NDN127" s="273"/>
      <c r="NDO127" s="273"/>
      <c r="NDP127"/>
      <c r="NDQ127" s="110"/>
      <c r="NDR127" s="91"/>
      <c r="NDS127" s="261"/>
      <c r="NDT127" s="261"/>
      <c r="NDU127" s="261"/>
      <c r="NDV127" s="273"/>
      <c r="NDW127" s="273"/>
      <c r="NDX127"/>
      <c r="NDY127" s="110"/>
      <c r="NDZ127" s="91"/>
      <c r="NEA127" s="261"/>
      <c r="NEB127" s="261"/>
      <c r="NEC127" s="261"/>
      <c r="NED127" s="273"/>
      <c r="NEE127" s="273"/>
      <c r="NEF127"/>
      <c r="NEG127" s="110"/>
      <c r="NEH127" s="91"/>
      <c r="NEI127" s="261"/>
      <c r="NEJ127" s="261"/>
      <c r="NEK127" s="261"/>
      <c r="NEL127" s="273"/>
      <c r="NEM127" s="273"/>
      <c r="NEN127"/>
      <c r="NEO127" s="110"/>
      <c r="NEP127" s="91"/>
      <c r="NEQ127" s="261"/>
      <c r="NER127" s="261"/>
      <c r="NES127" s="261"/>
      <c r="NET127" s="273"/>
      <c r="NEU127" s="273"/>
      <c r="NEV127"/>
      <c r="NEW127" s="110"/>
      <c r="NEX127" s="91"/>
      <c r="NEY127" s="261"/>
      <c r="NEZ127" s="261"/>
      <c r="NFA127" s="261"/>
      <c r="NFB127" s="273"/>
      <c r="NFC127" s="273"/>
      <c r="NFD127"/>
      <c r="NFE127" s="110"/>
      <c r="NFF127" s="91"/>
      <c r="NFG127" s="261"/>
      <c r="NFH127" s="261"/>
      <c r="NFI127" s="261"/>
      <c r="NFJ127" s="273"/>
      <c r="NFK127" s="273"/>
      <c r="NFL127"/>
      <c r="NFM127" s="110"/>
      <c r="NFN127" s="91"/>
      <c r="NFO127" s="261"/>
      <c r="NFP127" s="261"/>
      <c r="NFQ127" s="261"/>
      <c r="NFR127" s="273"/>
      <c r="NFS127" s="273"/>
      <c r="NFT127"/>
      <c r="NFU127" s="110"/>
      <c r="NFV127" s="91"/>
      <c r="NFW127" s="261"/>
      <c r="NFX127" s="261"/>
      <c r="NFY127" s="261"/>
      <c r="NFZ127" s="273"/>
      <c r="NGA127" s="273"/>
      <c r="NGB127"/>
      <c r="NGC127" s="110"/>
      <c r="NGD127" s="91"/>
      <c r="NGE127" s="261"/>
      <c r="NGF127" s="261"/>
      <c r="NGG127" s="261"/>
      <c r="NGH127" s="273"/>
      <c r="NGI127" s="273"/>
      <c r="NGJ127"/>
      <c r="NGK127" s="110"/>
      <c r="NGL127" s="91"/>
      <c r="NGM127" s="261"/>
      <c r="NGN127" s="261"/>
      <c r="NGO127" s="261"/>
      <c r="NGP127" s="273"/>
      <c r="NGQ127" s="273"/>
      <c r="NGR127"/>
      <c r="NGS127" s="110"/>
      <c r="NGT127" s="91"/>
      <c r="NGU127" s="261"/>
      <c r="NGV127" s="261"/>
      <c r="NGW127" s="261"/>
      <c r="NGX127" s="273"/>
      <c r="NGY127" s="273"/>
      <c r="NGZ127"/>
      <c r="NHA127" s="110"/>
      <c r="NHB127" s="91"/>
      <c r="NHC127" s="261"/>
      <c r="NHD127" s="261"/>
      <c r="NHE127" s="261"/>
      <c r="NHF127" s="273"/>
      <c r="NHG127" s="273"/>
      <c r="NHH127"/>
      <c r="NHI127" s="110"/>
      <c r="NHJ127" s="91"/>
      <c r="NHK127" s="261"/>
      <c r="NHL127" s="261"/>
      <c r="NHM127" s="261"/>
      <c r="NHN127" s="273"/>
      <c r="NHO127" s="273"/>
      <c r="NHP127"/>
      <c r="NHQ127" s="110"/>
      <c r="NHR127" s="91"/>
      <c r="NHS127" s="261"/>
      <c r="NHT127" s="261"/>
      <c r="NHU127" s="261"/>
      <c r="NHV127" s="273"/>
      <c r="NHW127" s="273"/>
      <c r="NHX127"/>
      <c r="NHY127" s="110"/>
      <c r="NHZ127" s="91"/>
      <c r="NIA127" s="261"/>
      <c r="NIB127" s="261"/>
      <c r="NIC127" s="261"/>
      <c r="NID127" s="273"/>
      <c r="NIE127" s="273"/>
      <c r="NIF127"/>
      <c r="NIG127" s="110"/>
      <c r="NIH127" s="91"/>
      <c r="NII127" s="261"/>
      <c r="NIJ127" s="261"/>
      <c r="NIK127" s="261"/>
      <c r="NIL127" s="273"/>
      <c r="NIM127" s="273"/>
      <c r="NIN127"/>
      <c r="NIO127" s="110"/>
      <c r="NIP127" s="91"/>
      <c r="NIQ127" s="261"/>
      <c r="NIR127" s="261"/>
      <c r="NIS127" s="261"/>
      <c r="NIT127" s="273"/>
      <c r="NIU127" s="273"/>
      <c r="NIV127"/>
      <c r="NIW127" s="110"/>
      <c r="NIX127" s="91"/>
      <c r="NIY127" s="261"/>
      <c r="NIZ127" s="261"/>
      <c r="NJA127" s="261"/>
      <c r="NJB127" s="273"/>
      <c r="NJC127" s="273"/>
      <c r="NJD127"/>
      <c r="NJE127" s="110"/>
      <c r="NJF127" s="91"/>
      <c r="NJG127" s="261"/>
      <c r="NJH127" s="261"/>
      <c r="NJI127" s="261"/>
      <c r="NJJ127" s="273"/>
      <c r="NJK127" s="273"/>
      <c r="NJL127"/>
      <c r="NJM127" s="110"/>
      <c r="NJN127" s="91"/>
      <c r="NJO127" s="261"/>
      <c r="NJP127" s="261"/>
      <c r="NJQ127" s="261"/>
      <c r="NJR127" s="273"/>
      <c r="NJS127" s="273"/>
      <c r="NJT127"/>
      <c r="NJU127" s="110"/>
      <c r="NJV127" s="91"/>
      <c r="NJW127" s="261"/>
      <c r="NJX127" s="261"/>
      <c r="NJY127" s="261"/>
      <c r="NJZ127" s="273"/>
      <c r="NKA127" s="273"/>
      <c r="NKB127"/>
      <c r="NKC127" s="110"/>
      <c r="NKD127" s="91"/>
      <c r="NKE127" s="261"/>
      <c r="NKF127" s="261"/>
      <c r="NKG127" s="261"/>
      <c r="NKH127" s="273"/>
      <c r="NKI127" s="273"/>
      <c r="NKJ127"/>
      <c r="NKK127" s="110"/>
      <c r="NKL127" s="91"/>
      <c r="NKM127" s="261"/>
      <c r="NKN127" s="261"/>
      <c r="NKO127" s="261"/>
      <c r="NKP127" s="273"/>
      <c r="NKQ127" s="273"/>
      <c r="NKR127"/>
      <c r="NKS127" s="110"/>
      <c r="NKT127" s="91"/>
      <c r="NKU127" s="261"/>
      <c r="NKV127" s="261"/>
      <c r="NKW127" s="261"/>
      <c r="NKX127" s="273"/>
      <c r="NKY127" s="273"/>
      <c r="NKZ127"/>
      <c r="NLA127" s="110"/>
      <c r="NLB127" s="91"/>
      <c r="NLC127" s="261"/>
      <c r="NLD127" s="261"/>
      <c r="NLE127" s="261"/>
      <c r="NLF127" s="273"/>
      <c r="NLG127" s="273"/>
      <c r="NLH127"/>
      <c r="NLI127" s="110"/>
      <c r="NLJ127" s="91"/>
      <c r="NLK127" s="261"/>
      <c r="NLL127" s="261"/>
      <c r="NLM127" s="261"/>
      <c r="NLN127" s="273"/>
      <c r="NLO127" s="273"/>
      <c r="NLP127"/>
      <c r="NLQ127" s="110"/>
      <c r="NLR127" s="91"/>
      <c r="NLS127" s="261"/>
      <c r="NLT127" s="261"/>
      <c r="NLU127" s="261"/>
      <c r="NLV127" s="273"/>
      <c r="NLW127" s="273"/>
      <c r="NLX127"/>
      <c r="NLY127" s="110"/>
      <c r="NLZ127" s="91"/>
      <c r="NMA127" s="261"/>
      <c r="NMB127" s="261"/>
      <c r="NMC127" s="261"/>
      <c r="NMD127" s="273"/>
      <c r="NME127" s="273"/>
      <c r="NMF127"/>
      <c r="NMG127" s="110"/>
      <c r="NMH127" s="91"/>
      <c r="NMI127" s="261"/>
      <c r="NMJ127" s="261"/>
      <c r="NMK127" s="261"/>
      <c r="NML127" s="273"/>
      <c r="NMM127" s="273"/>
      <c r="NMN127"/>
      <c r="NMO127" s="110"/>
      <c r="NMP127" s="91"/>
      <c r="NMQ127" s="261"/>
      <c r="NMR127" s="261"/>
      <c r="NMS127" s="261"/>
      <c r="NMT127" s="273"/>
      <c r="NMU127" s="273"/>
      <c r="NMV127"/>
      <c r="NMW127" s="110"/>
      <c r="NMX127" s="91"/>
      <c r="NMY127" s="261"/>
      <c r="NMZ127" s="261"/>
      <c r="NNA127" s="261"/>
      <c r="NNB127" s="273"/>
      <c r="NNC127" s="273"/>
      <c r="NND127"/>
      <c r="NNE127" s="110"/>
      <c r="NNF127" s="91"/>
      <c r="NNG127" s="261"/>
      <c r="NNH127" s="261"/>
      <c r="NNI127" s="261"/>
      <c r="NNJ127" s="273"/>
      <c r="NNK127" s="273"/>
      <c r="NNL127"/>
      <c r="NNM127" s="110"/>
      <c r="NNN127" s="91"/>
      <c r="NNO127" s="261"/>
      <c r="NNP127" s="261"/>
      <c r="NNQ127" s="261"/>
      <c r="NNR127" s="273"/>
      <c r="NNS127" s="273"/>
      <c r="NNT127"/>
      <c r="NNU127" s="110"/>
      <c r="NNV127" s="91"/>
      <c r="NNW127" s="261"/>
      <c r="NNX127" s="261"/>
      <c r="NNY127" s="261"/>
      <c r="NNZ127" s="273"/>
      <c r="NOA127" s="273"/>
      <c r="NOB127"/>
      <c r="NOC127" s="110"/>
      <c r="NOD127" s="91"/>
      <c r="NOE127" s="261"/>
      <c r="NOF127" s="261"/>
      <c r="NOG127" s="261"/>
      <c r="NOH127" s="273"/>
      <c r="NOI127" s="273"/>
      <c r="NOJ127"/>
      <c r="NOK127" s="110"/>
      <c r="NOL127" s="91"/>
      <c r="NOM127" s="261"/>
      <c r="NON127" s="261"/>
      <c r="NOO127" s="261"/>
      <c r="NOP127" s="273"/>
      <c r="NOQ127" s="273"/>
      <c r="NOR127"/>
      <c r="NOS127" s="110"/>
      <c r="NOT127" s="91"/>
      <c r="NOU127" s="261"/>
      <c r="NOV127" s="261"/>
      <c r="NOW127" s="261"/>
      <c r="NOX127" s="273"/>
      <c r="NOY127" s="273"/>
      <c r="NOZ127"/>
      <c r="NPA127" s="110"/>
      <c r="NPB127" s="91"/>
      <c r="NPC127" s="261"/>
      <c r="NPD127" s="261"/>
      <c r="NPE127" s="261"/>
      <c r="NPF127" s="273"/>
      <c r="NPG127" s="273"/>
      <c r="NPH127"/>
      <c r="NPI127" s="110"/>
      <c r="NPJ127" s="91"/>
      <c r="NPK127" s="261"/>
      <c r="NPL127" s="261"/>
      <c r="NPM127" s="261"/>
      <c r="NPN127" s="273"/>
      <c r="NPO127" s="273"/>
      <c r="NPP127"/>
      <c r="NPQ127" s="110"/>
      <c r="NPR127" s="91"/>
      <c r="NPS127" s="261"/>
      <c r="NPT127" s="261"/>
      <c r="NPU127" s="261"/>
      <c r="NPV127" s="273"/>
      <c r="NPW127" s="273"/>
      <c r="NPX127"/>
      <c r="NPY127" s="110"/>
      <c r="NPZ127" s="91"/>
      <c r="NQA127" s="261"/>
      <c r="NQB127" s="261"/>
      <c r="NQC127" s="261"/>
      <c r="NQD127" s="273"/>
      <c r="NQE127" s="273"/>
      <c r="NQF127"/>
      <c r="NQG127" s="110"/>
      <c r="NQH127" s="91"/>
      <c r="NQI127" s="261"/>
      <c r="NQJ127" s="261"/>
      <c r="NQK127" s="261"/>
      <c r="NQL127" s="273"/>
      <c r="NQM127" s="273"/>
      <c r="NQN127"/>
      <c r="NQO127" s="110"/>
      <c r="NQP127" s="91"/>
      <c r="NQQ127" s="261"/>
      <c r="NQR127" s="261"/>
      <c r="NQS127" s="261"/>
      <c r="NQT127" s="273"/>
      <c r="NQU127" s="273"/>
      <c r="NQV127"/>
      <c r="NQW127" s="110"/>
      <c r="NQX127" s="91"/>
      <c r="NQY127" s="261"/>
      <c r="NQZ127" s="261"/>
      <c r="NRA127" s="261"/>
      <c r="NRB127" s="273"/>
      <c r="NRC127" s="273"/>
      <c r="NRD127"/>
      <c r="NRE127" s="110"/>
      <c r="NRF127" s="91"/>
      <c r="NRG127" s="261"/>
      <c r="NRH127" s="261"/>
      <c r="NRI127" s="261"/>
      <c r="NRJ127" s="273"/>
      <c r="NRK127" s="273"/>
      <c r="NRL127"/>
      <c r="NRM127" s="110"/>
      <c r="NRN127" s="91"/>
      <c r="NRO127" s="261"/>
      <c r="NRP127" s="261"/>
      <c r="NRQ127" s="261"/>
      <c r="NRR127" s="273"/>
      <c r="NRS127" s="273"/>
      <c r="NRT127"/>
      <c r="NRU127" s="110"/>
      <c r="NRV127" s="91"/>
      <c r="NRW127" s="261"/>
      <c r="NRX127" s="261"/>
      <c r="NRY127" s="261"/>
      <c r="NRZ127" s="273"/>
      <c r="NSA127" s="273"/>
      <c r="NSB127"/>
      <c r="NSC127" s="110"/>
      <c r="NSD127" s="91"/>
      <c r="NSE127" s="261"/>
      <c r="NSF127" s="261"/>
      <c r="NSG127" s="261"/>
      <c r="NSH127" s="273"/>
      <c r="NSI127" s="273"/>
      <c r="NSJ127"/>
      <c r="NSK127" s="110"/>
      <c r="NSL127" s="91"/>
      <c r="NSM127" s="261"/>
      <c r="NSN127" s="261"/>
      <c r="NSO127" s="261"/>
      <c r="NSP127" s="273"/>
      <c r="NSQ127" s="273"/>
      <c r="NSR127"/>
      <c r="NSS127" s="110"/>
      <c r="NST127" s="91"/>
      <c r="NSU127" s="261"/>
      <c r="NSV127" s="261"/>
      <c r="NSW127" s="261"/>
      <c r="NSX127" s="273"/>
      <c r="NSY127" s="273"/>
      <c r="NSZ127"/>
      <c r="NTA127" s="110"/>
      <c r="NTB127" s="91"/>
      <c r="NTC127" s="261"/>
      <c r="NTD127" s="261"/>
      <c r="NTE127" s="261"/>
      <c r="NTF127" s="273"/>
      <c r="NTG127" s="273"/>
      <c r="NTH127"/>
      <c r="NTI127" s="110"/>
      <c r="NTJ127" s="91"/>
      <c r="NTK127" s="261"/>
      <c r="NTL127" s="261"/>
      <c r="NTM127" s="261"/>
      <c r="NTN127" s="273"/>
      <c r="NTO127" s="273"/>
      <c r="NTP127"/>
      <c r="NTQ127" s="110"/>
      <c r="NTR127" s="91"/>
      <c r="NTS127" s="261"/>
      <c r="NTT127" s="261"/>
      <c r="NTU127" s="261"/>
      <c r="NTV127" s="273"/>
      <c r="NTW127" s="273"/>
      <c r="NTX127"/>
      <c r="NTY127" s="110"/>
      <c r="NTZ127" s="91"/>
      <c r="NUA127" s="261"/>
      <c r="NUB127" s="261"/>
      <c r="NUC127" s="261"/>
      <c r="NUD127" s="273"/>
      <c r="NUE127" s="273"/>
      <c r="NUF127"/>
      <c r="NUG127" s="110"/>
      <c r="NUH127" s="91"/>
      <c r="NUI127" s="261"/>
      <c r="NUJ127" s="261"/>
      <c r="NUK127" s="261"/>
      <c r="NUL127" s="273"/>
      <c r="NUM127" s="273"/>
      <c r="NUN127"/>
      <c r="NUO127" s="110"/>
      <c r="NUP127" s="91"/>
      <c r="NUQ127" s="261"/>
      <c r="NUR127" s="261"/>
      <c r="NUS127" s="261"/>
      <c r="NUT127" s="273"/>
      <c r="NUU127" s="273"/>
      <c r="NUV127"/>
      <c r="NUW127" s="110"/>
      <c r="NUX127" s="91"/>
      <c r="NUY127" s="261"/>
      <c r="NUZ127" s="261"/>
      <c r="NVA127" s="261"/>
      <c r="NVB127" s="273"/>
      <c r="NVC127" s="273"/>
      <c r="NVD127"/>
      <c r="NVE127" s="110"/>
      <c r="NVF127" s="91"/>
      <c r="NVG127" s="261"/>
      <c r="NVH127" s="261"/>
      <c r="NVI127" s="261"/>
      <c r="NVJ127" s="273"/>
      <c r="NVK127" s="273"/>
      <c r="NVL127"/>
      <c r="NVM127" s="110"/>
      <c r="NVN127" s="91"/>
      <c r="NVO127" s="261"/>
      <c r="NVP127" s="261"/>
      <c r="NVQ127" s="261"/>
      <c r="NVR127" s="273"/>
      <c r="NVS127" s="273"/>
      <c r="NVT127"/>
      <c r="NVU127" s="110"/>
      <c r="NVV127" s="91"/>
      <c r="NVW127" s="261"/>
      <c r="NVX127" s="261"/>
      <c r="NVY127" s="261"/>
      <c r="NVZ127" s="273"/>
      <c r="NWA127" s="273"/>
      <c r="NWB127"/>
      <c r="NWC127" s="110"/>
      <c r="NWD127" s="91"/>
      <c r="NWE127" s="261"/>
      <c r="NWF127" s="261"/>
      <c r="NWG127" s="261"/>
      <c r="NWH127" s="273"/>
      <c r="NWI127" s="273"/>
      <c r="NWJ127"/>
      <c r="NWK127" s="110"/>
      <c r="NWL127" s="91"/>
      <c r="NWM127" s="261"/>
      <c r="NWN127" s="261"/>
      <c r="NWO127" s="261"/>
      <c r="NWP127" s="273"/>
      <c r="NWQ127" s="273"/>
      <c r="NWR127"/>
      <c r="NWS127" s="110"/>
      <c r="NWT127" s="91"/>
      <c r="NWU127" s="261"/>
      <c r="NWV127" s="261"/>
      <c r="NWW127" s="261"/>
      <c r="NWX127" s="273"/>
      <c r="NWY127" s="273"/>
      <c r="NWZ127"/>
      <c r="NXA127" s="110"/>
      <c r="NXB127" s="91"/>
      <c r="NXC127" s="261"/>
      <c r="NXD127" s="261"/>
      <c r="NXE127" s="261"/>
      <c r="NXF127" s="273"/>
      <c r="NXG127" s="273"/>
      <c r="NXH127"/>
      <c r="NXI127" s="110"/>
      <c r="NXJ127" s="91"/>
      <c r="NXK127" s="261"/>
      <c r="NXL127" s="261"/>
      <c r="NXM127" s="261"/>
      <c r="NXN127" s="273"/>
      <c r="NXO127" s="273"/>
      <c r="NXP127"/>
      <c r="NXQ127" s="110"/>
      <c r="NXR127" s="91"/>
      <c r="NXS127" s="261"/>
      <c r="NXT127" s="261"/>
      <c r="NXU127" s="261"/>
      <c r="NXV127" s="273"/>
      <c r="NXW127" s="273"/>
      <c r="NXX127"/>
      <c r="NXY127" s="110"/>
      <c r="NXZ127" s="91"/>
      <c r="NYA127" s="261"/>
      <c r="NYB127" s="261"/>
      <c r="NYC127" s="261"/>
      <c r="NYD127" s="273"/>
      <c r="NYE127" s="273"/>
      <c r="NYF127"/>
      <c r="NYG127" s="110"/>
      <c r="NYH127" s="91"/>
      <c r="NYI127" s="261"/>
      <c r="NYJ127" s="261"/>
      <c r="NYK127" s="261"/>
      <c r="NYL127" s="273"/>
      <c r="NYM127" s="273"/>
      <c r="NYN127"/>
      <c r="NYO127" s="110"/>
      <c r="NYP127" s="91"/>
      <c r="NYQ127" s="261"/>
      <c r="NYR127" s="261"/>
      <c r="NYS127" s="261"/>
      <c r="NYT127" s="273"/>
      <c r="NYU127" s="273"/>
      <c r="NYV127"/>
      <c r="NYW127" s="110"/>
      <c r="NYX127" s="91"/>
      <c r="NYY127" s="261"/>
      <c r="NYZ127" s="261"/>
      <c r="NZA127" s="261"/>
      <c r="NZB127" s="273"/>
      <c r="NZC127" s="273"/>
      <c r="NZD127"/>
      <c r="NZE127" s="110"/>
      <c r="NZF127" s="91"/>
      <c r="NZG127" s="261"/>
      <c r="NZH127" s="261"/>
      <c r="NZI127" s="261"/>
      <c r="NZJ127" s="273"/>
      <c r="NZK127" s="273"/>
      <c r="NZL127"/>
      <c r="NZM127" s="110"/>
      <c r="NZN127" s="91"/>
      <c r="NZO127" s="261"/>
      <c r="NZP127" s="261"/>
      <c r="NZQ127" s="261"/>
      <c r="NZR127" s="273"/>
      <c r="NZS127" s="273"/>
      <c r="NZT127"/>
      <c r="NZU127" s="110"/>
      <c r="NZV127" s="91"/>
      <c r="NZW127" s="261"/>
      <c r="NZX127" s="261"/>
      <c r="NZY127" s="261"/>
      <c r="NZZ127" s="273"/>
      <c r="OAA127" s="273"/>
      <c r="OAB127"/>
      <c r="OAC127" s="110"/>
      <c r="OAD127" s="91"/>
      <c r="OAE127" s="261"/>
      <c r="OAF127" s="261"/>
      <c r="OAG127" s="261"/>
      <c r="OAH127" s="273"/>
      <c r="OAI127" s="273"/>
      <c r="OAJ127"/>
      <c r="OAK127" s="110"/>
      <c r="OAL127" s="91"/>
      <c r="OAM127" s="261"/>
      <c r="OAN127" s="261"/>
      <c r="OAO127" s="261"/>
      <c r="OAP127" s="273"/>
      <c r="OAQ127" s="273"/>
      <c r="OAR127"/>
      <c r="OAS127" s="110"/>
      <c r="OAT127" s="91"/>
      <c r="OAU127" s="261"/>
      <c r="OAV127" s="261"/>
      <c r="OAW127" s="261"/>
      <c r="OAX127" s="273"/>
      <c r="OAY127" s="273"/>
      <c r="OAZ127"/>
      <c r="OBA127" s="110"/>
      <c r="OBB127" s="91"/>
      <c r="OBC127" s="261"/>
      <c r="OBD127" s="261"/>
      <c r="OBE127" s="261"/>
      <c r="OBF127" s="273"/>
      <c r="OBG127" s="273"/>
      <c r="OBH127"/>
      <c r="OBI127" s="110"/>
      <c r="OBJ127" s="91"/>
      <c r="OBK127" s="261"/>
      <c r="OBL127" s="261"/>
      <c r="OBM127" s="261"/>
      <c r="OBN127" s="273"/>
      <c r="OBO127" s="273"/>
      <c r="OBP127"/>
      <c r="OBQ127" s="110"/>
      <c r="OBR127" s="91"/>
      <c r="OBS127" s="261"/>
      <c r="OBT127" s="261"/>
      <c r="OBU127" s="261"/>
      <c r="OBV127" s="273"/>
      <c r="OBW127" s="273"/>
      <c r="OBX127"/>
      <c r="OBY127" s="110"/>
      <c r="OBZ127" s="91"/>
      <c r="OCA127" s="261"/>
      <c r="OCB127" s="261"/>
      <c r="OCC127" s="261"/>
      <c r="OCD127" s="273"/>
      <c r="OCE127" s="273"/>
      <c r="OCF127"/>
      <c r="OCG127" s="110"/>
      <c r="OCH127" s="91"/>
      <c r="OCI127" s="261"/>
      <c r="OCJ127" s="261"/>
      <c r="OCK127" s="261"/>
      <c r="OCL127" s="273"/>
      <c r="OCM127" s="273"/>
      <c r="OCN127"/>
      <c r="OCO127" s="110"/>
      <c r="OCP127" s="91"/>
      <c r="OCQ127" s="261"/>
      <c r="OCR127" s="261"/>
      <c r="OCS127" s="261"/>
      <c r="OCT127" s="273"/>
      <c r="OCU127" s="273"/>
      <c r="OCV127"/>
      <c r="OCW127" s="110"/>
      <c r="OCX127" s="91"/>
      <c r="OCY127" s="261"/>
      <c r="OCZ127" s="261"/>
      <c r="ODA127" s="261"/>
      <c r="ODB127" s="273"/>
      <c r="ODC127" s="273"/>
      <c r="ODD127"/>
      <c r="ODE127" s="110"/>
      <c r="ODF127" s="91"/>
      <c r="ODG127" s="261"/>
      <c r="ODH127" s="261"/>
      <c r="ODI127" s="261"/>
      <c r="ODJ127" s="273"/>
      <c r="ODK127" s="273"/>
      <c r="ODL127"/>
      <c r="ODM127" s="110"/>
      <c r="ODN127" s="91"/>
      <c r="ODO127" s="261"/>
      <c r="ODP127" s="261"/>
      <c r="ODQ127" s="261"/>
      <c r="ODR127" s="273"/>
      <c r="ODS127" s="273"/>
      <c r="ODT127"/>
      <c r="ODU127" s="110"/>
      <c r="ODV127" s="91"/>
      <c r="ODW127" s="261"/>
      <c r="ODX127" s="261"/>
      <c r="ODY127" s="261"/>
      <c r="ODZ127" s="273"/>
      <c r="OEA127" s="273"/>
      <c r="OEB127"/>
      <c r="OEC127" s="110"/>
      <c r="OED127" s="91"/>
      <c r="OEE127" s="261"/>
      <c r="OEF127" s="261"/>
      <c r="OEG127" s="261"/>
      <c r="OEH127" s="273"/>
      <c r="OEI127" s="273"/>
      <c r="OEJ127"/>
      <c r="OEK127" s="110"/>
      <c r="OEL127" s="91"/>
      <c r="OEM127" s="261"/>
      <c r="OEN127" s="261"/>
      <c r="OEO127" s="261"/>
      <c r="OEP127" s="273"/>
      <c r="OEQ127" s="273"/>
      <c r="OER127"/>
      <c r="OES127" s="110"/>
      <c r="OET127" s="91"/>
      <c r="OEU127" s="261"/>
      <c r="OEV127" s="261"/>
      <c r="OEW127" s="261"/>
      <c r="OEX127" s="273"/>
      <c r="OEY127" s="273"/>
      <c r="OEZ127"/>
      <c r="OFA127" s="110"/>
      <c r="OFB127" s="91"/>
      <c r="OFC127" s="261"/>
      <c r="OFD127" s="261"/>
      <c r="OFE127" s="261"/>
      <c r="OFF127" s="273"/>
      <c r="OFG127" s="273"/>
      <c r="OFH127"/>
      <c r="OFI127" s="110"/>
      <c r="OFJ127" s="91"/>
      <c r="OFK127" s="261"/>
      <c r="OFL127" s="261"/>
      <c r="OFM127" s="261"/>
      <c r="OFN127" s="273"/>
      <c r="OFO127" s="273"/>
      <c r="OFP127"/>
      <c r="OFQ127" s="110"/>
      <c r="OFR127" s="91"/>
      <c r="OFS127" s="261"/>
      <c r="OFT127" s="261"/>
      <c r="OFU127" s="261"/>
      <c r="OFV127" s="273"/>
      <c r="OFW127" s="273"/>
      <c r="OFX127"/>
      <c r="OFY127" s="110"/>
      <c r="OFZ127" s="91"/>
      <c r="OGA127" s="261"/>
      <c r="OGB127" s="261"/>
      <c r="OGC127" s="261"/>
      <c r="OGD127" s="273"/>
      <c r="OGE127" s="273"/>
      <c r="OGF127"/>
      <c r="OGG127" s="110"/>
      <c r="OGH127" s="91"/>
      <c r="OGI127" s="261"/>
      <c r="OGJ127" s="261"/>
      <c r="OGK127" s="261"/>
      <c r="OGL127" s="273"/>
      <c r="OGM127" s="273"/>
      <c r="OGN127"/>
      <c r="OGO127" s="110"/>
      <c r="OGP127" s="91"/>
      <c r="OGQ127" s="261"/>
      <c r="OGR127" s="261"/>
      <c r="OGS127" s="261"/>
      <c r="OGT127" s="273"/>
      <c r="OGU127" s="273"/>
      <c r="OGV127"/>
      <c r="OGW127" s="110"/>
      <c r="OGX127" s="91"/>
      <c r="OGY127" s="261"/>
      <c r="OGZ127" s="261"/>
      <c r="OHA127" s="261"/>
      <c r="OHB127" s="273"/>
      <c r="OHC127" s="273"/>
      <c r="OHD127"/>
      <c r="OHE127" s="110"/>
      <c r="OHF127" s="91"/>
      <c r="OHG127" s="261"/>
      <c r="OHH127" s="261"/>
      <c r="OHI127" s="261"/>
      <c r="OHJ127" s="273"/>
      <c r="OHK127" s="273"/>
      <c r="OHL127"/>
      <c r="OHM127" s="110"/>
      <c r="OHN127" s="91"/>
      <c r="OHO127" s="261"/>
      <c r="OHP127" s="261"/>
      <c r="OHQ127" s="261"/>
      <c r="OHR127" s="273"/>
      <c r="OHS127" s="273"/>
      <c r="OHT127"/>
      <c r="OHU127" s="110"/>
      <c r="OHV127" s="91"/>
      <c r="OHW127" s="261"/>
      <c r="OHX127" s="261"/>
      <c r="OHY127" s="261"/>
      <c r="OHZ127" s="273"/>
      <c r="OIA127" s="273"/>
      <c r="OIB127"/>
      <c r="OIC127" s="110"/>
      <c r="OID127" s="91"/>
      <c r="OIE127" s="261"/>
      <c r="OIF127" s="261"/>
      <c r="OIG127" s="261"/>
      <c r="OIH127" s="273"/>
      <c r="OII127" s="273"/>
      <c r="OIJ127"/>
      <c r="OIK127" s="110"/>
      <c r="OIL127" s="91"/>
      <c r="OIM127" s="261"/>
      <c r="OIN127" s="261"/>
      <c r="OIO127" s="261"/>
      <c r="OIP127" s="273"/>
      <c r="OIQ127" s="273"/>
      <c r="OIR127"/>
      <c r="OIS127" s="110"/>
      <c r="OIT127" s="91"/>
      <c r="OIU127" s="261"/>
      <c r="OIV127" s="261"/>
      <c r="OIW127" s="261"/>
      <c r="OIX127" s="273"/>
      <c r="OIY127" s="273"/>
      <c r="OIZ127"/>
      <c r="OJA127" s="110"/>
      <c r="OJB127" s="91"/>
      <c r="OJC127" s="261"/>
      <c r="OJD127" s="261"/>
      <c r="OJE127" s="261"/>
      <c r="OJF127" s="273"/>
      <c r="OJG127" s="273"/>
      <c r="OJH127"/>
      <c r="OJI127" s="110"/>
      <c r="OJJ127" s="91"/>
      <c r="OJK127" s="261"/>
      <c r="OJL127" s="261"/>
      <c r="OJM127" s="261"/>
      <c r="OJN127" s="273"/>
      <c r="OJO127" s="273"/>
      <c r="OJP127"/>
      <c r="OJQ127" s="110"/>
      <c r="OJR127" s="91"/>
      <c r="OJS127" s="261"/>
      <c r="OJT127" s="261"/>
      <c r="OJU127" s="261"/>
      <c r="OJV127" s="273"/>
      <c r="OJW127" s="273"/>
      <c r="OJX127"/>
      <c r="OJY127" s="110"/>
      <c r="OJZ127" s="91"/>
      <c r="OKA127" s="261"/>
      <c r="OKB127" s="261"/>
      <c r="OKC127" s="261"/>
      <c r="OKD127" s="273"/>
      <c r="OKE127" s="273"/>
      <c r="OKF127"/>
      <c r="OKG127" s="110"/>
      <c r="OKH127" s="91"/>
      <c r="OKI127" s="261"/>
      <c r="OKJ127" s="261"/>
      <c r="OKK127" s="261"/>
      <c r="OKL127" s="273"/>
      <c r="OKM127" s="273"/>
      <c r="OKN127"/>
      <c r="OKO127" s="110"/>
      <c r="OKP127" s="91"/>
      <c r="OKQ127" s="261"/>
      <c r="OKR127" s="261"/>
      <c r="OKS127" s="261"/>
      <c r="OKT127" s="273"/>
      <c r="OKU127" s="273"/>
      <c r="OKV127"/>
      <c r="OKW127" s="110"/>
      <c r="OKX127" s="91"/>
      <c r="OKY127" s="261"/>
      <c r="OKZ127" s="261"/>
      <c r="OLA127" s="261"/>
      <c r="OLB127" s="273"/>
      <c r="OLC127" s="273"/>
      <c r="OLD127"/>
      <c r="OLE127" s="110"/>
      <c r="OLF127" s="91"/>
      <c r="OLG127" s="261"/>
      <c r="OLH127" s="261"/>
      <c r="OLI127" s="261"/>
      <c r="OLJ127" s="273"/>
      <c r="OLK127" s="273"/>
      <c r="OLL127"/>
      <c r="OLM127" s="110"/>
      <c r="OLN127" s="91"/>
      <c r="OLO127" s="261"/>
      <c r="OLP127" s="261"/>
      <c r="OLQ127" s="261"/>
      <c r="OLR127" s="273"/>
      <c r="OLS127" s="273"/>
      <c r="OLT127"/>
      <c r="OLU127" s="110"/>
      <c r="OLV127" s="91"/>
      <c r="OLW127" s="261"/>
      <c r="OLX127" s="261"/>
      <c r="OLY127" s="261"/>
      <c r="OLZ127" s="273"/>
      <c r="OMA127" s="273"/>
      <c r="OMB127"/>
      <c r="OMC127" s="110"/>
      <c r="OMD127" s="91"/>
      <c r="OME127" s="261"/>
      <c r="OMF127" s="261"/>
      <c r="OMG127" s="261"/>
      <c r="OMH127" s="273"/>
      <c r="OMI127" s="273"/>
      <c r="OMJ127"/>
      <c r="OMK127" s="110"/>
      <c r="OML127" s="91"/>
      <c r="OMM127" s="261"/>
      <c r="OMN127" s="261"/>
      <c r="OMO127" s="261"/>
      <c r="OMP127" s="273"/>
      <c r="OMQ127" s="273"/>
      <c r="OMR127"/>
      <c r="OMS127" s="110"/>
      <c r="OMT127" s="91"/>
      <c r="OMU127" s="261"/>
      <c r="OMV127" s="261"/>
      <c r="OMW127" s="261"/>
      <c r="OMX127" s="273"/>
      <c r="OMY127" s="273"/>
      <c r="OMZ127"/>
      <c r="ONA127" s="110"/>
      <c r="ONB127" s="91"/>
      <c r="ONC127" s="261"/>
      <c r="OND127" s="261"/>
      <c r="ONE127" s="261"/>
      <c r="ONF127" s="273"/>
      <c r="ONG127" s="273"/>
      <c r="ONH127"/>
      <c r="ONI127" s="110"/>
      <c r="ONJ127" s="91"/>
      <c r="ONK127" s="261"/>
      <c r="ONL127" s="261"/>
      <c r="ONM127" s="261"/>
      <c r="ONN127" s="273"/>
      <c r="ONO127" s="273"/>
      <c r="ONP127"/>
      <c r="ONQ127" s="110"/>
      <c r="ONR127" s="91"/>
      <c r="ONS127" s="261"/>
      <c r="ONT127" s="261"/>
      <c r="ONU127" s="261"/>
      <c r="ONV127" s="273"/>
      <c r="ONW127" s="273"/>
      <c r="ONX127"/>
      <c r="ONY127" s="110"/>
      <c r="ONZ127" s="91"/>
      <c r="OOA127" s="261"/>
      <c r="OOB127" s="261"/>
      <c r="OOC127" s="261"/>
      <c r="OOD127" s="273"/>
      <c r="OOE127" s="273"/>
      <c r="OOF127"/>
      <c r="OOG127" s="110"/>
      <c r="OOH127" s="91"/>
      <c r="OOI127" s="261"/>
      <c r="OOJ127" s="261"/>
      <c r="OOK127" s="261"/>
      <c r="OOL127" s="273"/>
      <c r="OOM127" s="273"/>
      <c r="OON127"/>
      <c r="OOO127" s="110"/>
      <c r="OOP127" s="91"/>
      <c r="OOQ127" s="261"/>
      <c r="OOR127" s="261"/>
      <c r="OOS127" s="261"/>
      <c r="OOT127" s="273"/>
      <c r="OOU127" s="273"/>
      <c r="OOV127"/>
      <c r="OOW127" s="110"/>
      <c r="OOX127" s="91"/>
      <c r="OOY127" s="261"/>
      <c r="OOZ127" s="261"/>
      <c r="OPA127" s="261"/>
      <c r="OPB127" s="273"/>
      <c r="OPC127" s="273"/>
      <c r="OPD127"/>
      <c r="OPE127" s="110"/>
      <c r="OPF127" s="91"/>
      <c r="OPG127" s="261"/>
      <c r="OPH127" s="261"/>
      <c r="OPI127" s="261"/>
      <c r="OPJ127" s="273"/>
      <c r="OPK127" s="273"/>
      <c r="OPL127"/>
      <c r="OPM127" s="110"/>
      <c r="OPN127" s="91"/>
      <c r="OPO127" s="261"/>
      <c r="OPP127" s="261"/>
      <c r="OPQ127" s="261"/>
      <c r="OPR127" s="273"/>
      <c r="OPS127" s="273"/>
      <c r="OPT127"/>
      <c r="OPU127" s="110"/>
      <c r="OPV127" s="91"/>
      <c r="OPW127" s="261"/>
      <c r="OPX127" s="261"/>
      <c r="OPY127" s="261"/>
      <c r="OPZ127" s="273"/>
      <c r="OQA127" s="273"/>
      <c r="OQB127"/>
      <c r="OQC127" s="110"/>
      <c r="OQD127" s="91"/>
      <c r="OQE127" s="261"/>
      <c r="OQF127" s="261"/>
      <c r="OQG127" s="261"/>
      <c r="OQH127" s="273"/>
      <c r="OQI127" s="273"/>
      <c r="OQJ127"/>
      <c r="OQK127" s="110"/>
      <c r="OQL127" s="91"/>
      <c r="OQM127" s="261"/>
      <c r="OQN127" s="261"/>
      <c r="OQO127" s="261"/>
      <c r="OQP127" s="273"/>
      <c r="OQQ127" s="273"/>
      <c r="OQR127"/>
      <c r="OQS127" s="110"/>
      <c r="OQT127" s="91"/>
      <c r="OQU127" s="261"/>
      <c r="OQV127" s="261"/>
      <c r="OQW127" s="261"/>
      <c r="OQX127" s="273"/>
      <c r="OQY127" s="273"/>
      <c r="OQZ127"/>
      <c r="ORA127" s="110"/>
      <c r="ORB127" s="91"/>
      <c r="ORC127" s="261"/>
      <c r="ORD127" s="261"/>
      <c r="ORE127" s="261"/>
      <c r="ORF127" s="273"/>
      <c r="ORG127" s="273"/>
      <c r="ORH127"/>
      <c r="ORI127" s="110"/>
      <c r="ORJ127" s="91"/>
      <c r="ORK127" s="261"/>
      <c r="ORL127" s="261"/>
      <c r="ORM127" s="261"/>
      <c r="ORN127" s="273"/>
      <c r="ORO127" s="273"/>
      <c r="ORP127"/>
      <c r="ORQ127" s="110"/>
      <c r="ORR127" s="91"/>
      <c r="ORS127" s="261"/>
      <c r="ORT127" s="261"/>
      <c r="ORU127" s="261"/>
      <c r="ORV127" s="273"/>
      <c r="ORW127" s="273"/>
      <c r="ORX127"/>
      <c r="ORY127" s="110"/>
      <c r="ORZ127" s="91"/>
      <c r="OSA127" s="261"/>
      <c r="OSB127" s="261"/>
      <c r="OSC127" s="261"/>
      <c r="OSD127" s="273"/>
      <c r="OSE127" s="273"/>
      <c r="OSF127"/>
      <c r="OSG127" s="110"/>
      <c r="OSH127" s="91"/>
      <c r="OSI127" s="261"/>
      <c r="OSJ127" s="261"/>
      <c r="OSK127" s="261"/>
      <c r="OSL127" s="273"/>
      <c r="OSM127" s="273"/>
      <c r="OSN127"/>
      <c r="OSO127" s="110"/>
      <c r="OSP127" s="91"/>
      <c r="OSQ127" s="261"/>
      <c r="OSR127" s="261"/>
      <c r="OSS127" s="261"/>
      <c r="OST127" s="273"/>
      <c r="OSU127" s="273"/>
      <c r="OSV127"/>
      <c r="OSW127" s="110"/>
      <c r="OSX127" s="91"/>
      <c r="OSY127" s="261"/>
      <c r="OSZ127" s="261"/>
      <c r="OTA127" s="261"/>
      <c r="OTB127" s="273"/>
      <c r="OTC127" s="273"/>
      <c r="OTD127"/>
      <c r="OTE127" s="110"/>
      <c r="OTF127" s="91"/>
      <c r="OTG127" s="261"/>
      <c r="OTH127" s="261"/>
      <c r="OTI127" s="261"/>
      <c r="OTJ127" s="273"/>
      <c r="OTK127" s="273"/>
      <c r="OTL127"/>
      <c r="OTM127" s="110"/>
      <c r="OTN127" s="91"/>
      <c r="OTO127" s="261"/>
      <c r="OTP127" s="261"/>
      <c r="OTQ127" s="261"/>
      <c r="OTR127" s="273"/>
      <c r="OTS127" s="273"/>
      <c r="OTT127"/>
      <c r="OTU127" s="110"/>
      <c r="OTV127" s="91"/>
      <c r="OTW127" s="261"/>
      <c r="OTX127" s="261"/>
      <c r="OTY127" s="261"/>
      <c r="OTZ127" s="273"/>
      <c r="OUA127" s="273"/>
      <c r="OUB127"/>
      <c r="OUC127" s="110"/>
      <c r="OUD127" s="91"/>
      <c r="OUE127" s="261"/>
      <c r="OUF127" s="261"/>
      <c r="OUG127" s="261"/>
      <c r="OUH127" s="273"/>
      <c r="OUI127" s="273"/>
      <c r="OUJ127"/>
      <c r="OUK127" s="110"/>
      <c r="OUL127" s="91"/>
      <c r="OUM127" s="261"/>
      <c r="OUN127" s="261"/>
      <c r="OUO127" s="261"/>
      <c r="OUP127" s="273"/>
      <c r="OUQ127" s="273"/>
      <c r="OUR127"/>
      <c r="OUS127" s="110"/>
      <c r="OUT127" s="91"/>
      <c r="OUU127" s="261"/>
      <c r="OUV127" s="261"/>
      <c r="OUW127" s="261"/>
      <c r="OUX127" s="273"/>
      <c r="OUY127" s="273"/>
      <c r="OUZ127"/>
      <c r="OVA127" s="110"/>
      <c r="OVB127" s="91"/>
      <c r="OVC127" s="261"/>
      <c r="OVD127" s="261"/>
      <c r="OVE127" s="261"/>
      <c r="OVF127" s="273"/>
      <c r="OVG127" s="273"/>
      <c r="OVH127"/>
      <c r="OVI127" s="110"/>
      <c r="OVJ127" s="91"/>
      <c r="OVK127" s="261"/>
      <c r="OVL127" s="261"/>
      <c r="OVM127" s="261"/>
      <c r="OVN127" s="273"/>
      <c r="OVO127" s="273"/>
      <c r="OVP127"/>
      <c r="OVQ127" s="110"/>
      <c r="OVR127" s="91"/>
      <c r="OVS127" s="261"/>
      <c r="OVT127" s="261"/>
      <c r="OVU127" s="261"/>
      <c r="OVV127" s="273"/>
      <c r="OVW127" s="273"/>
      <c r="OVX127"/>
      <c r="OVY127" s="110"/>
      <c r="OVZ127" s="91"/>
      <c r="OWA127" s="261"/>
      <c r="OWB127" s="261"/>
      <c r="OWC127" s="261"/>
      <c r="OWD127" s="273"/>
      <c r="OWE127" s="273"/>
      <c r="OWF127"/>
      <c r="OWG127" s="110"/>
      <c r="OWH127" s="91"/>
      <c r="OWI127" s="261"/>
      <c r="OWJ127" s="261"/>
      <c r="OWK127" s="261"/>
      <c r="OWL127" s="273"/>
      <c r="OWM127" s="273"/>
      <c r="OWN127"/>
      <c r="OWO127" s="110"/>
      <c r="OWP127" s="91"/>
      <c r="OWQ127" s="261"/>
      <c r="OWR127" s="261"/>
      <c r="OWS127" s="261"/>
      <c r="OWT127" s="273"/>
      <c r="OWU127" s="273"/>
      <c r="OWV127"/>
      <c r="OWW127" s="110"/>
      <c r="OWX127" s="91"/>
      <c r="OWY127" s="261"/>
      <c r="OWZ127" s="261"/>
      <c r="OXA127" s="261"/>
      <c r="OXB127" s="273"/>
      <c r="OXC127" s="273"/>
      <c r="OXD127"/>
      <c r="OXE127" s="110"/>
      <c r="OXF127" s="91"/>
      <c r="OXG127" s="261"/>
      <c r="OXH127" s="261"/>
      <c r="OXI127" s="261"/>
      <c r="OXJ127" s="273"/>
      <c r="OXK127" s="273"/>
      <c r="OXL127"/>
      <c r="OXM127" s="110"/>
      <c r="OXN127" s="91"/>
      <c r="OXO127" s="261"/>
      <c r="OXP127" s="261"/>
      <c r="OXQ127" s="261"/>
      <c r="OXR127" s="273"/>
      <c r="OXS127" s="273"/>
      <c r="OXT127"/>
      <c r="OXU127" s="110"/>
      <c r="OXV127" s="91"/>
      <c r="OXW127" s="261"/>
      <c r="OXX127" s="261"/>
      <c r="OXY127" s="261"/>
      <c r="OXZ127" s="273"/>
      <c r="OYA127" s="273"/>
      <c r="OYB127"/>
      <c r="OYC127" s="110"/>
      <c r="OYD127" s="91"/>
      <c r="OYE127" s="261"/>
      <c r="OYF127" s="261"/>
      <c r="OYG127" s="261"/>
      <c r="OYH127" s="273"/>
      <c r="OYI127" s="273"/>
      <c r="OYJ127"/>
      <c r="OYK127" s="110"/>
      <c r="OYL127" s="91"/>
      <c r="OYM127" s="261"/>
      <c r="OYN127" s="261"/>
      <c r="OYO127" s="261"/>
      <c r="OYP127" s="273"/>
      <c r="OYQ127" s="273"/>
      <c r="OYR127"/>
      <c r="OYS127" s="110"/>
      <c r="OYT127" s="91"/>
      <c r="OYU127" s="261"/>
      <c r="OYV127" s="261"/>
      <c r="OYW127" s="261"/>
      <c r="OYX127" s="273"/>
      <c r="OYY127" s="273"/>
      <c r="OYZ127"/>
      <c r="OZA127" s="110"/>
      <c r="OZB127" s="91"/>
      <c r="OZC127" s="261"/>
      <c r="OZD127" s="261"/>
      <c r="OZE127" s="261"/>
      <c r="OZF127" s="273"/>
      <c r="OZG127" s="273"/>
      <c r="OZH127"/>
      <c r="OZI127" s="110"/>
      <c r="OZJ127" s="91"/>
      <c r="OZK127" s="261"/>
      <c r="OZL127" s="261"/>
      <c r="OZM127" s="261"/>
      <c r="OZN127" s="273"/>
      <c r="OZO127" s="273"/>
      <c r="OZP127"/>
      <c r="OZQ127" s="110"/>
      <c r="OZR127" s="91"/>
      <c r="OZS127" s="261"/>
      <c r="OZT127" s="261"/>
      <c r="OZU127" s="261"/>
      <c r="OZV127" s="273"/>
      <c r="OZW127" s="273"/>
      <c r="OZX127"/>
      <c r="OZY127" s="110"/>
      <c r="OZZ127" s="91"/>
      <c r="PAA127" s="261"/>
      <c r="PAB127" s="261"/>
      <c r="PAC127" s="261"/>
      <c r="PAD127" s="273"/>
      <c r="PAE127" s="273"/>
      <c r="PAF127"/>
      <c r="PAG127" s="110"/>
      <c r="PAH127" s="91"/>
      <c r="PAI127" s="261"/>
      <c r="PAJ127" s="261"/>
      <c r="PAK127" s="261"/>
      <c r="PAL127" s="273"/>
      <c r="PAM127" s="273"/>
      <c r="PAN127"/>
      <c r="PAO127" s="110"/>
      <c r="PAP127" s="91"/>
      <c r="PAQ127" s="261"/>
      <c r="PAR127" s="261"/>
      <c r="PAS127" s="261"/>
      <c r="PAT127" s="273"/>
      <c r="PAU127" s="273"/>
      <c r="PAV127"/>
      <c r="PAW127" s="110"/>
      <c r="PAX127" s="91"/>
      <c r="PAY127" s="261"/>
      <c r="PAZ127" s="261"/>
      <c r="PBA127" s="261"/>
      <c r="PBB127" s="273"/>
      <c r="PBC127" s="273"/>
      <c r="PBD127"/>
      <c r="PBE127" s="110"/>
      <c r="PBF127" s="91"/>
      <c r="PBG127" s="261"/>
      <c r="PBH127" s="261"/>
      <c r="PBI127" s="261"/>
      <c r="PBJ127" s="273"/>
      <c r="PBK127" s="273"/>
      <c r="PBL127"/>
      <c r="PBM127" s="110"/>
      <c r="PBN127" s="91"/>
      <c r="PBO127" s="261"/>
      <c r="PBP127" s="261"/>
      <c r="PBQ127" s="261"/>
      <c r="PBR127" s="273"/>
      <c r="PBS127" s="273"/>
      <c r="PBT127"/>
      <c r="PBU127" s="110"/>
      <c r="PBV127" s="91"/>
      <c r="PBW127" s="261"/>
      <c r="PBX127" s="261"/>
      <c r="PBY127" s="261"/>
      <c r="PBZ127" s="273"/>
      <c r="PCA127" s="273"/>
      <c r="PCB127"/>
      <c r="PCC127" s="110"/>
      <c r="PCD127" s="91"/>
      <c r="PCE127" s="261"/>
      <c r="PCF127" s="261"/>
      <c r="PCG127" s="261"/>
      <c r="PCH127" s="273"/>
      <c r="PCI127" s="273"/>
      <c r="PCJ127"/>
      <c r="PCK127" s="110"/>
      <c r="PCL127" s="91"/>
      <c r="PCM127" s="261"/>
      <c r="PCN127" s="261"/>
      <c r="PCO127" s="261"/>
      <c r="PCP127" s="273"/>
      <c r="PCQ127" s="273"/>
      <c r="PCR127"/>
      <c r="PCS127" s="110"/>
      <c r="PCT127" s="91"/>
      <c r="PCU127" s="261"/>
      <c r="PCV127" s="261"/>
      <c r="PCW127" s="261"/>
      <c r="PCX127" s="273"/>
      <c r="PCY127" s="273"/>
      <c r="PCZ127"/>
      <c r="PDA127" s="110"/>
      <c r="PDB127" s="91"/>
      <c r="PDC127" s="261"/>
      <c r="PDD127" s="261"/>
      <c r="PDE127" s="261"/>
      <c r="PDF127" s="273"/>
      <c r="PDG127" s="273"/>
      <c r="PDH127"/>
      <c r="PDI127" s="110"/>
      <c r="PDJ127" s="91"/>
      <c r="PDK127" s="261"/>
      <c r="PDL127" s="261"/>
      <c r="PDM127" s="261"/>
      <c r="PDN127" s="273"/>
      <c r="PDO127" s="273"/>
      <c r="PDP127"/>
      <c r="PDQ127" s="110"/>
      <c r="PDR127" s="91"/>
      <c r="PDS127" s="261"/>
      <c r="PDT127" s="261"/>
      <c r="PDU127" s="261"/>
      <c r="PDV127" s="273"/>
      <c r="PDW127" s="273"/>
      <c r="PDX127"/>
      <c r="PDY127" s="110"/>
      <c r="PDZ127" s="91"/>
      <c r="PEA127" s="261"/>
      <c r="PEB127" s="261"/>
      <c r="PEC127" s="261"/>
      <c r="PED127" s="273"/>
      <c r="PEE127" s="273"/>
      <c r="PEF127"/>
      <c r="PEG127" s="110"/>
      <c r="PEH127" s="91"/>
      <c r="PEI127" s="261"/>
      <c r="PEJ127" s="261"/>
      <c r="PEK127" s="261"/>
      <c r="PEL127" s="273"/>
      <c r="PEM127" s="273"/>
      <c r="PEN127"/>
      <c r="PEO127" s="110"/>
      <c r="PEP127" s="91"/>
      <c r="PEQ127" s="261"/>
      <c r="PER127" s="261"/>
      <c r="PES127" s="261"/>
      <c r="PET127" s="273"/>
      <c r="PEU127" s="273"/>
      <c r="PEV127"/>
      <c r="PEW127" s="110"/>
      <c r="PEX127" s="91"/>
      <c r="PEY127" s="261"/>
      <c r="PEZ127" s="261"/>
      <c r="PFA127" s="261"/>
      <c r="PFB127" s="273"/>
      <c r="PFC127" s="273"/>
      <c r="PFD127"/>
      <c r="PFE127" s="110"/>
      <c r="PFF127" s="91"/>
      <c r="PFG127" s="261"/>
      <c r="PFH127" s="261"/>
      <c r="PFI127" s="261"/>
      <c r="PFJ127" s="273"/>
      <c r="PFK127" s="273"/>
      <c r="PFL127"/>
      <c r="PFM127" s="110"/>
      <c r="PFN127" s="91"/>
      <c r="PFO127" s="261"/>
      <c r="PFP127" s="261"/>
      <c r="PFQ127" s="261"/>
      <c r="PFR127" s="273"/>
      <c r="PFS127" s="273"/>
      <c r="PFT127"/>
      <c r="PFU127" s="110"/>
      <c r="PFV127" s="91"/>
      <c r="PFW127" s="261"/>
      <c r="PFX127" s="261"/>
      <c r="PFY127" s="261"/>
      <c r="PFZ127" s="273"/>
      <c r="PGA127" s="273"/>
      <c r="PGB127"/>
      <c r="PGC127" s="110"/>
      <c r="PGD127" s="91"/>
      <c r="PGE127" s="261"/>
      <c r="PGF127" s="261"/>
      <c r="PGG127" s="261"/>
      <c r="PGH127" s="273"/>
      <c r="PGI127" s="273"/>
      <c r="PGJ127"/>
      <c r="PGK127" s="110"/>
      <c r="PGL127" s="91"/>
      <c r="PGM127" s="261"/>
      <c r="PGN127" s="261"/>
      <c r="PGO127" s="261"/>
      <c r="PGP127" s="273"/>
      <c r="PGQ127" s="273"/>
      <c r="PGR127"/>
      <c r="PGS127" s="110"/>
      <c r="PGT127" s="91"/>
      <c r="PGU127" s="261"/>
      <c r="PGV127" s="261"/>
      <c r="PGW127" s="261"/>
      <c r="PGX127" s="273"/>
      <c r="PGY127" s="273"/>
      <c r="PGZ127"/>
      <c r="PHA127" s="110"/>
      <c r="PHB127" s="91"/>
      <c r="PHC127" s="261"/>
      <c r="PHD127" s="261"/>
      <c r="PHE127" s="261"/>
      <c r="PHF127" s="273"/>
      <c r="PHG127" s="273"/>
      <c r="PHH127"/>
      <c r="PHI127" s="110"/>
      <c r="PHJ127" s="91"/>
      <c r="PHK127" s="261"/>
      <c r="PHL127" s="261"/>
      <c r="PHM127" s="261"/>
      <c r="PHN127" s="273"/>
      <c r="PHO127" s="273"/>
      <c r="PHP127"/>
      <c r="PHQ127" s="110"/>
      <c r="PHR127" s="91"/>
      <c r="PHS127" s="261"/>
      <c r="PHT127" s="261"/>
      <c r="PHU127" s="261"/>
      <c r="PHV127" s="273"/>
      <c r="PHW127" s="273"/>
      <c r="PHX127"/>
      <c r="PHY127" s="110"/>
      <c r="PHZ127" s="91"/>
      <c r="PIA127" s="261"/>
      <c r="PIB127" s="261"/>
      <c r="PIC127" s="261"/>
      <c r="PID127" s="273"/>
      <c r="PIE127" s="273"/>
      <c r="PIF127"/>
      <c r="PIG127" s="110"/>
      <c r="PIH127" s="91"/>
      <c r="PII127" s="261"/>
      <c r="PIJ127" s="261"/>
      <c r="PIK127" s="261"/>
      <c r="PIL127" s="273"/>
      <c r="PIM127" s="273"/>
      <c r="PIN127"/>
      <c r="PIO127" s="110"/>
      <c r="PIP127" s="91"/>
      <c r="PIQ127" s="261"/>
      <c r="PIR127" s="261"/>
      <c r="PIS127" s="261"/>
      <c r="PIT127" s="273"/>
      <c r="PIU127" s="273"/>
      <c r="PIV127"/>
      <c r="PIW127" s="110"/>
      <c r="PIX127" s="91"/>
      <c r="PIY127" s="261"/>
      <c r="PIZ127" s="261"/>
      <c r="PJA127" s="261"/>
      <c r="PJB127" s="273"/>
      <c r="PJC127" s="273"/>
      <c r="PJD127"/>
      <c r="PJE127" s="110"/>
      <c r="PJF127" s="91"/>
      <c r="PJG127" s="261"/>
      <c r="PJH127" s="261"/>
      <c r="PJI127" s="261"/>
      <c r="PJJ127" s="273"/>
      <c r="PJK127" s="273"/>
      <c r="PJL127"/>
      <c r="PJM127" s="110"/>
      <c r="PJN127" s="91"/>
      <c r="PJO127" s="261"/>
      <c r="PJP127" s="261"/>
      <c r="PJQ127" s="261"/>
      <c r="PJR127" s="273"/>
      <c r="PJS127" s="273"/>
      <c r="PJT127"/>
      <c r="PJU127" s="110"/>
      <c r="PJV127" s="91"/>
      <c r="PJW127" s="261"/>
      <c r="PJX127" s="261"/>
      <c r="PJY127" s="261"/>
      <c r="PJZ127" s="273"/>
      <c r="PKA127" s="273"/>
      <c r="PKB127"/>
      <c r="PKC127" s="110"/>
      <c r="PKD127" s="91"/>
      <c r="PKE127" s="261"/>
      <c r="PKF127" s="261"/>
      <c r="PKG127" s="261"/>
      <c r="PKH127" s="273"/>
      <c r="PKI127" s="273"/>
      <c r="PKJ127"/>
      <c r="PKK127" s="110"/>
      <c r="PKL127" s="91"/>
      <c r="PKM127" s="261"/>
      <c r="PKN127" s="261"/>
      <c r="PKO127" s="261"/>
      <c r="PKP127" s="273"/>
      <c r="PKQ127" s="273"/>
      <c r="PKR127"/>
      <c r="PKS127" s="110"/>
      <c r="PKT127" s="91"/>
      <c r="PKU127" s="261"/>
      <c r="PKV127" s="261"/>
      <c r="PKW127" s="261"/>
      <c r="PKX127" s="273"/>
      <c r="PKY127" s="273"/>
      <c r="PKZ127"/>
      <c r="PLA127" s="110"/>
      <c r="PLB127" s="91"/>
      <c r="PLC127" s="261"/>
      <c r="PLD127" s="261"/>
      <c r="PLE127" s="261"/>
      <c r="PLF127" s="273"/>
      <c r="PLG127" s="273"/>
      <c r="PLH127"/>
      <c r="PLI127" s="110"/>
      <c r="PLJ127" s="91"/>
      <c r="PLK127" s="261"/>
      <c r="PLL127" s="261"/>
      <c r="PLM127" s="261"/>
      <c r="PLN127" s="273"/>
      <c r="PLO127" s="273"/>
      <c r="PLP127"/>
      <c r="PLQ127" s="110"/>
      <c r="PLR127" s="91"/>
      <c r="PLS127" s="261"/>
      <c r="PLT127" s="261"/>
      <c r="PLU127" s="261"/>
      <c r="PLV127" s="273"/>
      <c r="PLW127" s="273"/>
      <c r="PLX127"/>
      <c r="PLY127" s="110"/>
      <c r="PLZ127" s="91"/>
      <c r="PMA127" s="261"/>
      <c r="PMB127" s="261"/>
      <c r="PMC127" s="261"/>
      <c r="PMD127" s="273"/>
      <c r="PME127" s="273"/>
      <c r="PMF127"/>
      <c r="PMG127" s="110"/>
      <c r="PMH127" s="91"/>
      <c r="PMI127" s="261"/>
      <c r="PMJ127" s="261"/>
      <c r="PMK127" s="261"/>
      <c r="PML127" s="273"/>
      <c r="PMM127" s="273"/>
      <c r="PMN127"/>
      <c r="PMO127" s="110"/>
      <c r="PMP127" s="91"/>
      <c r="PMQ127" s="261"/>
      <c r="PMR127" s="261"/>
      <c r="PMS127" s="261"/>
      <c r="PMT127" s="273"/>
      <c r="PMU127" s="273"/>
      <c r="PMV127"/>
      <c r="PMW127" s="110"/>
      <c r="PMX127" s="91"/>
      <c r="PMY127" s="261"/>
      <c r="PMZ127" s="261"/>
      <c r="PNA127" s="261"/>
      <c r="PNB127" s="273"/>
      <c r="PNC127" s="273"/>
      <c r="PND127"/>
      <c r="PNE127" s="110"/>
      <c r="PNF127" s="91"/>
      <c r="PNG127" s="261"/>
      <c r="PNH127" s="261"/>
      <c r="PNI127" s="261"/>
      <c r="PNJ127" s="273"/>
      <c r="PNK127" s="273"/>
      <c r="PNL127"/>
      <c r="PNM127" s="110"/>
      <c r="PNN127" s="91"/>
      <c r="PNO127" s="261"/>
      <c r="PNP127" s="261"/>
      <c r="PNQ127" s="261"/>
      <c r="PNR127" s="273"/>
      <c r="PNS127" s="273"/>
      <c r="PNT127"/>
      <c r="PNU127" s="110"/>
      <c r="PNV127" s="91"/>
      <c r="PNW127" s="261"/>
      <c r="PNX127" s="261"/>
      <c r="PNY127" s="261"/>
      <c r="PNZ127" s="273"/>
      <c r="POA127" s="273"/>
      <c r="POB127"/>
      <c r="POC127" s="110"/>
      <c r="POD127" s="91"/>
      <c r="POE127" s="261"/>
      <c r="POF127" s="261"/>
      <c r="POG127" s="261"/>
      <c r="POH127" s="273"/>
      <c r="POI127" s="273"/>
      <c r="POJ127"/>
      <c r="POK127" s="110"/>
      <c r="POL127" s="91"/>
      <c r="POM127" s="261"/>
      <c r="PON127" s="261"/>
      <c r="POO127" s="261"/>
      <c r="POP127" s="273"/>
      <c r="POQ127" s="273"/>
      <c r="POR127"/>
      <c r="POS127" s="110"/>
      <c r="POT127" s="91"/>
      <c r="POU127" s="261"/>
      <c r="POV127" s="261"/>
      <c r="POW127" s="261"/>
      <c r="POX127" s="273"/>
      <c r="POY127" s="273"/>
      <c r="POZ127"/>
      <c r="PPA127" s="110"/>
      <c r="PPB127" s="91"/>
      <c r="PPC127" s="261"/>
      <c r="PPD127" s="261"/>
      <c r="PPE127" s="261"/>
      <c r="PPF127" s="273"/>
      <c r="PPG127" s="273"/>
      <c r="PPH127"/>
      <c r="PPI127" s="110"/>
      <c r="PPJ127" s="91"/>
      <c r="PPK127" s="261"/>
      <c r="PPL127" s="261"/>
      <c r="PPM127" s="261"/>
      <c r="PPN127" s="273"/>
      <c r="PPO127" s="273"/>
      <c r="PPP127"/>
      <c r="PPQ127" s="110"/>
      <c r="PPR127" s="91"/>
      <c r="PPS127" s="261"/>
      <c r="PPT127" s="261"/>
      <c r="PPU127" s="261"/>
      <c r="PPV127" s="273"/>
      <c r="PPW127" s="273"/>
      <c r="PPX127"/>
      <c r="PPY127" s="110"/>
      <c r="PPZ127" s="91"/>
      <c r="PQA127" s="261"/>
      <c r="PQB127" s="261"/>
      <c r="PQC127" s="261"/>
      <c r="PQD127" s="273"/>
      <c r="PQE127" s="273"/>
      <c r="PQF127"/>
      <c r="PQG127" s="110"/>
      <c r="PQH127" s="91"/>
      <c r="PQI127" s="261"/>
      <c r="PQJ127" s="261"/>
      <c r="PQK127" s="261"/>
      <c r="PQL127" s="273"/>
      <c r="PQM127" s="273"/>
      <c r="PQN127"/>
      <c r="PQO127" s="110"/>
      <c r="PQP127" s="91"/>
      <c r="PQQ127" s="261"/>
      <c r="PQR127" s="261"/>
      <c r="PQS127" s="261"/>
      <c r="PQT127" s="273"/>
      <c r="PQU127" s="273"/>
      <c r="PQV127"/>
      <c r="PQW127" s="110"/>
      <c r="PQX127" s="91"/>
      <c r="PQY127" s="261"/>
      <c r="PQZ127" s="261"/>
      <c r="PRA127" s="261"/>
      <c r="PRB127" s="273"/>
      <c r="PRC127" s="273"/>
      <c r="PRD127"/>
      <c r="PRE127" s="110"/>
      <c r="PRF127" s="91"/>
      <c r="PRG127" s="261"/>
      <c r="PRH127" s="261"/>
      <c r="PRI127" s="261"/>
      <c r="PRJ127" s="273"/>
      <c r="PRK127" s="273"/>
      <c r="PRL127"/>
      <c r="PRM127" s="110"/>
      <c r="PRN127" s="91"/>
      <c r="PRO127" s="261"/>
      <c r="PRP127" s="261"/>
      <c r="PRQ127" s="261"/>
      <c r="PRR127" s="273"/>
      <c r="PRS127" s="273"/>
      <c r="PRT127"/>
      <c r="PRU127" s="110"/>
      <c r="PRV127" s="91"/>
      <c r="PRW127" s="261"/>
      <c r="PRX127" s="261"/>
      <c r="PRY127" s="261"/>
      <c r="PRZ127" s="273"/>
      <c r="PSA127" s="273"/>
      <c r="PSB127"/>
      <c r="PSC127" s="110"/>
      <c r="PSD127" s="91"/>
      <c r="PSE127" s="261"/>
      <c r="PSF127" s="261"/>
      <c r="PSG127" s="261"/>
      <c r="PSH127" s="273"/>
      <c r="PSI127" s="273"/>
      <c r="PSJ127"/>
      <c r="PSK127" s="110"/>
      <c r="PSL127" s="91"/>
      <c r="PSM127" s="261"/>
      <c r="PSN127" s="261"/>
      <c r="PSO127" s="261"/>
      <c r="PSP127" s="273"/>
      <c r="PSQ127" s="273"/>
      <c r="PSR127"/>
      <c r="PSS127" s="110"/>
      <c r="PST127" s="91"/>
      <c r="PSU127" s="261"/>
      <c r="PSV127" s="261"/>
      <c r="PSW127" s="261"/>
      <c r="PSX127" s="273"/>
      <c r="PSY127" s="273"/>
      <c r="PSZ127"/>
      <c r="PTA127" s="110"/>
      <c r="PTB127" s="91"/>
      <c r="PTC127" s="261"/>
      <c r="PTD127" s="261"/>
      <c r="PTE127" s="261"/>
      <c r="PTF127" s="273"/>
      <c r="PTG127" s="273"/>
      <c r="PTH127"/>
      <c r="PTI127" s="110"/>
      <c r="PTJ127" s="91"/>
      <c r="PTK127" s="261"/>
      <c r="PTL127" s="261"/>
      <c r="PTM127" s="261"/>
      <c r="PTN127" s="273"/>
      <c r="PTO127" s="273"/>
      <c r="PTP127"/>
      <c r="PTQ127" s="110"/>
      <c r="PTR127" s="91"/>
      <c r="PTS127" s="261"/>
      <c r="PTT127" s="261"/>
      <c r="PTU127" s="261"/>
      <c r="PTV127" s="273"/>
      <c r="PTW127" s="273"/>
      <c r="PTX127"/>
      <c r="PTY127" s="110"/>
      <c r="PTZ127" s="91"/>
      <c r="PUA127" s="261"/>
      <c r="PUB127" s="261"/>
      <c r="PUC127" s="261"/>
      <c r="PUD127" s="273"/>
      <c r="PUE127" s="273"/>
      <c r="PUF127"/>
      <c r="PUG127" s="110"/>
      <c r="PUH127" s="91"/>
      <c r="PUI127" s="261"/>
      <c r="PUJ127" s="261"/>
      <c r="PUK127" s="261"/>
      <c r="PUL127" s="273"/>
      <c r="PUM127" s="273"/>
      <c r="PUN127"/>
      <c r="PUO127" s="110"/>
      <c r="PUP127" s="91"/>
      <c r="PUQ127" s="261"/>
      <c r="PUR127" s="261"/>
      <c r="PUS127" s="261"/>
      <c r="PUT127" s="273"/>
      <c r="PUU127" s="273"/>
      <c r="PUV127"/>
      <c r="PUW127" s="110"/>
      <c r="PUX127" s="91"/>
      <c r="PUY127" s="261"/>
      <c r="PUZ127" s="261"/>
      <c r="PVA127" s="261"/>
      <c r="PVB127" s="273"/>
      <c r="PVC127" s="273"/>
      <c r="PVD127"/>
      <c r="PVE127" s="110"/>
      <c r="PVF127" s="91"/>
      <c r="PVG127" s="261"/>
      <c r="PVH127" s="261"/>
      <c r="PVI127" s="261"/>
      <c r="PVJ127" s="273"/>
      <c r="PVK127" s="273"/>
      <c r="PVL127"/>
      <c r="PVM127" s="110"/>
      <c r="PVN127" s="91"/>
      <c r="PVO127" s="261"/>
      <c r="PVP127" s="261"/>
      <c r="PVQ127" s="261"/>
      <c r="PVR127" s="273"/>
      <c r="PVS127" s="273"/>
      <c r="PVT127"/>
      <c r="PVU127" s="110"/>
      <c r="PVV127" s="91"/>
      <c r="PVW127" s="261"/>
      <c r="PVX127" s="261"/>
      <c r="PVY127" s="261"/>
      <c r="PVZ127" s="273"/>
      <c r="PWA127" s="273"/>
      <c r="PWB127"/>
      <c r="PWC127" s="110"/>
      <c r="PWD127" s="91"/>
      <c r="PWE127" s="261"/>
      <c r="PWF127" s="261"/>
      <c r="PWG127" s="261"/>
      <c r="PWH127" s="273"/>
      <c r="PWI127" s="273"/>
      <c r="PWJ127"/>
      <c r="PWK127" s="110"/>
      <c r="PWL127" s="91"/>
      <c r="PWM127" s="261"/>
      <c r="PWN127" s="261"/>
      <c r="PWO127" s="261"/>
      <c r="PWP127" s="273"/>
      <c r="PWQ127" s="273"/>
      <c r="PWR127"/>
      <c r="PWS127" s="110"/>
      <c r="PWT127" s="91"/>
      <c r="PWU127" s="261"/>
      <c r="PWV127" s="261"/>
      <c r="PWW127" s="261"/>
      <c r="PWX127" s="273"/>
      <c r="PWY127" s="273"/>
      <c r="PWZ127"/>
      <c r="PXA127" s="110"/>
      <c r="PXB127" s="91"/>
      <c r="PXC127" s="261"/>
      <c r="PXD127" s="261"/>
      <c r="PXE127" s="261"/>
      <c r="PXF127" s="273"/>
      <c r="PXG127" s="273"/>
      <c r="PXH127"/>
      <c r="PXI127" s="110"/>
      <c r="PXJ127" s="91"/>
      <c r="PXK127" s="261"/>
      <c r="PXL127" s="261"/>
      <c r="PXM127" s="261"/>
      <c r="PXN127" s="273"/>
      <c r="PXO127" s="273"/>
      <c r="PXP127"/>
      <c r="PXQ127" s="110"/>
      <c r="PXR127" s="91"/>
      <c r="PXS127" s="261"/>
      <c r="PXT127" s="261"/>
      <c r="PXU127" s="261"/>
      <c r="PXV127" s="273"/>
      <c r="PXW127" s="273"/>
      <c r="PXX127"/>
      <c r="PXY127" s="110"/>
      <c r="PXZ127" s="91"/>
      <c r="PYA127" s="261"/>
      <c r="PYB127" s="261"/>
      <c r="PYC127" s="261"/>
      <c r="PYD127" s="273"/>
      <c r="PYE127" s="273"/>
      <c r="PYF127"/>
      <c r="PYG127" s="110"/>
      <c r="PYH127" s="91"/>
      <c r="PYI127" s="261"/>
      <c r="PYJ127" s="261"/>
      <c r="PYK127" s="261"/>
      <c r="PYL127" s="273"/>
      <c r="PYM127" s="273"/>
      <c r="PYN127"/>
      <c r="PYO127" s="110"/>
      <c r="PYP127" s="91"/>
      <c r="PYQ127" s="261"/>
      <c r="PYR127" s="261"/>
      <c r="PYS127" s="261"/>
      <c r="PYT127" s="273"/>
      <c r="PYU127" s="273"/>
      <c r="PYV127"/>
      <c r="PYW127" s="110"/>
      <c r="PYX127" s="91"/>
      <c r="PYY127" s="261"/>
      <c r="PYZ127" s="261"/>
      <c r="PZA127" s="261"/>
      <c r="PZB127" s="273"/>
      <c r="PZC127" s="273"/>
      <c r="PZD127"/>
      <c r="PZE127" s="110"/>
      <c r="PZF127" s="91"/>
      <c r="PZG127" s="261"/>
      <c r="PZH127" s="261"/>
      <c r="PZI127" s="261"/>
      <c r="PZJ127" s="273"/>
      <c r="PZK127" s="273"/>
      <c r="PZL127"/>
      <c r="PZM127" s="110"/>
      <c r="PZN127" s="91"/>
      <c r="PZO127" s="261"/>
      <c r="PZP127" s="261"/>
      <c r="PZQ127" s="261"/>
      <c r="PZR127" s="273"/>
      <c r="PZS127" s="273"/>
      <c r="PZT127"/>
      <c r="PZU127" s="110"/>
      <c r="PZV127" s="91"/>
      <c r="PZW127" s="261"/>
      <c r="PZX127" s="261"/>
      <c r="PZY127" s="261"/>
      <c r="PZZ127" s="273"/>
      <c r="QAA127" s="273"/>
      <c r="QAB127"/>
      <c r="QAC127" s="110"/>
      <c r="QAD127" s="91"/>
      <c r="QAE127" s="261"/>
      <c r="QAF127" s="261"/>
      <c r="QAG127" s="261"/>
      <c r="QAH127" s="273"/>
      <c r="QAI127" s="273"/>
      <c r="QAJ127"/>
      <c r="QAK127" s="110"/>
      <c r="QAL127" s="91"/>
      <c r="QAM127" s="261"/>
      <c r="QAN127" s="261"/>
      <c r="QAO127" s="261"/>
      <c r="QAP127" s="273"/>
      <c r="QAQ127" s="273"/>
      <c r="QAR127"/>
      <c r="QAS127" s="110"/>
      <c r="QAT127" s="91"/>
      <c r="QAU127" s="261"/>
      <c r="QAV127" s="261"/>
      <c r="QAW127" s="261"/>
      <c r="QAX127" s="273"/>
      <c r="QAY127" s="273"/>
      <c r="QAZ127"/>
      <c r="QBA127" s="110"/>
      <c r="QBB127" s="91"/>
      <c r="QBC127" s="261"/>
      <c r="QBD127" s="261"/>
      <c r="QBE127" s="261"/>
      <c r="QBF127" s="273"/>
      <c r="QBG127" s="273"/>
      <c r="QBH127"/>
      <c r="QBI127" s="110"/>
      <c r="QBJ127" s="91"/>
      <c r="QBK127" s="261"/>
      <c r="QBL127" s="261"/>
      <c r="QBM127" s="261"/>
      <c r="QBN127" s="273"/>
      <c r="QBO127" s="273"/>
      <c r="QBP127"/>
      <c r="QBQ127" s="110"/>
      <c r="QBR127" s="91"/>
      <c r="QBS127" s="261"/>
      <c r="QBT127" s="261"/>
      <c r="QBU127" s="261"/>
      <c r="QBV127" s="273"/>
      <c r="QBW127" s="273"/>
      <c r="QBX127"/>
      <c r="QBY127" s="110"/>
      <c r="QBZ127" s="91"/>
      <c r="QCA127" s="261"/>
      <c r="QCB127" s="261"/>
      <c r="QCC127" s="261"/>
      <c r="QCD127" s="273"/>
      <c r="QCE127" s="273"/>
      <c r="QCF127"/>
      <c r="QCG127" s="110"/>
      <c r="QCH127" s="91"/>
      <c r="QCI127" s="261"/>
      <c r="QCJ127" s="261"/>
      <c r="QCK127" s="261"/>
      <c r="QCL127" s="273"/>
      <c r="QCM127" s="273"/>
      <c r="QCN127"/>
      <c r="QCO127" s="110"/>
      <c r="QCP127" s="91"/>
      <c r="QCQ127" s="261"/>
      <c r="QCR127" s="261"/>
      <c r="QCS127" s="261"/>
      <c r="QCT127" s="273"/>
      <c r="QCU127" s="273"/>
      <c r="QCV127"/>
      <c r="QCW127" s="110"/>
      <c r="QCX127" s="91"/>
      <c r="QCY127" s="261"/>
      <c r="QCZ127" s="261"/>
      <c r="QDA127" s="261"/>
      <c r="QDB127" s="273"/>
      <c r="QDC127" s="273"/>
      <c r="QDD127"/>
      <c r="QDE127" s="110"/>
      <c r="QDF127" s="91"/>
      <c r="QDG127" s="261"/>
      <c r="QDH127" s="261"/>
      <c r="QDI127" s="261"/>
      <c r="QDJ127" s="273"/>
      <c r="QDK127" s="273"/>
      <c r="QDL127"/>
      <c r="QDM127" s="110"/>
      <c r="QDN127" s="91"/>
      <c r="QDO127" s="261"/>
      <c r="QDP127" s="261"/>
      <c r="QDQ127" s="261"/>
      <c r="QDR127" s="273"/>
      <c r="QDS127" s="273"/>
      <c r="QDT127"/>
      <c r="QDU127" s="110"/>
      <c r="QDV127" s="91"/>
      <c r="QDW127" s="261"/>
      <c r="QDX127" s="261"/>
      <c r="QDY127" s="261"/>
      <c r="QDZ127" s="273"/>
      <c r="QEA127" s="273"/>
      <c r="QEB127"/>
      <c r="QEC127" s="110"/>
      <c r="QED127" s="91"/>
      <c r="QEE127" s="261"/>
      <c r="QEF127" s="261"/>
      <c r="QEG127" s="261"/>
      <c r="QEH127" s="273"/>
      <c r="QEI127" s="273"/>
      <c r="QEJ127"/>
      <c r="QEK127" s="110"/>
      <c r="QEL127" s="91"/>
      <c r="QEM127" s="261"/>
      <c r="QEN127" s="261"/>
      <c r="QEO127" s="261"/>
      <c r="QEP127" s="273"/>
      <c r="QEQ127" s="273"/>
      <c r="QER127"/>
      <c r="QES127" s="110"/>
      <c r="QET127" s="91"/>
      <c r="QEU127" s="261"/>
      <c r="QEV127" s="261"/>
      <c r="QEW127" s="261"/>
      <c r="QEX127" s="273"/>
      <c r="QEY127" s="273"/>
      <c r="QEZ127"/>
      <c r="QFA127" s="110"/>
      <c r="QFB127" s="91"/>
      <c r="QFC127" s="261"/>
      <c r="QFD127" s="261"/>
      <c r="QFE127" s="261"/>
      <c r="QFF127" s="273"/>
      <c r="QFG127" s="273"/>
      <c r="QFH127"/>
      <c r="QFI127" s="110"/>
      <c r="QFJ127" s="91"/>
      <c r="QFK127" s="261"/>
      <c r="QFL127" s="261"/>
      <c r="QFM127" s="261"/>
      <c r="QFN127" s="273"/>
      <c r="QFO127" s="273"/>
      <c r="QFP127"/>
      <c r="QFQ127" s="110"/>
      <c r="QFR127" s="91"/>
      <c r="QFS127" s="261"/>
      <c r="QFT127" s="261"/>
      <c r="QFU127" s="261"/>
      <c r="QFV127" s="273"/>
      <c r="QFW127" s="273"/>
      <c r="QFX127"/>
      <c r="QFY127" s="110"/>
      <c r="QFZ127" s="91"/>
      <c r="QGA127" s="261"/>
      <c r="QGB127" s="261"/>
      <c r="QGC127" s="261"/>
      <c r="QGD127" s="273"/>
      <c r="QGE127" s="273"/>
      <c r="QGF127"/>
      <c r="QGG127" s="110"/>
      <c r="QGH127" s="91"/>
      <c r="QGI127" s="261"/>
      <c r="QGJ127" s="261"/>
      <c r="QGK127" s="261"/>
      <c r="QGL127" s="273"/>
      <c r="QGM127" s="273"/>
      <c r="QGN127"/>
      <c r="QGO127" s="110"/>
      <c r="QGP127" s="91"/>
      <c r="QGQ127" s="261"/>
      <c r="QGR127" s="261"/>
      <c r="QGS127" s="261"/>
      <c r="QGT127" s="273"/>
      <c r="QGU127" s="273"/>
      <c r="QGV127"/>
      <c r="QGW127" s="110"/>
      <c r="QGX127" s="91"/>
      <c r="QGY127" s="261"/>
      <c r="QGZ127" s="261"/>
      <c r="QHA127" s="261"/>
      <c r="QHB127" s="273"/>
      <c r="QHC127" s="273"/>
      <c r="QHD127"/>
      <c r="QHE127" s="110"/>
      <c r="QHF127" s="91"/>
      <c r="QHG127" s="261"/>
      <c r="QHH127" s="261"/>
      <c r="QHI127" s="261"/>
      <c r="QHJ127" s="273"/>
      <c r="QHK127" s="273"/>
      <c r="QHL127"/>
      <c r="QHM127" s="110"/>
      <c r="QHN127" s="91"/>
      <c r="QHO127" s="261"/>
      <c r="QHP127" s="261"/>
      <c r="QHQ127" s="261"/>
      <c r="QHR127" s="273"/>
      <c r="QHS127" s="273"/>
      <c r="QHT127"/>
      <c r="QHU127" s="110"/>
      <c r="QHV127" s="91"/>
      <c r="QHW127" s="261"/>
      <c r="QHX127" s="261"/>
      <c r="QHY127" s="261"/>
      <c r="QHZ127" s="273"/>
      <c r="QIA127" s="273"/>
      <c r="QIB127"/>
      <c r="QIC127" s="110"/>
      <c r="QID127" s="91"/>
      <c r="QIE127" s="261"/>
      <c r="QIF127" s="261"/>
      <c r="QIG127" s="261"/>
      <c r="QIH127" s="273"/>
      <c r="QII127" s="273"/>
      <c r="QIJ127"/>
      <c r="QIK127" s="110"/>
      <c r="QIL127" s="91"/>
      <c r="QIM127" s="261"/>
      <c r="QIN127" s="261"/>
      <c r="QIO127" s="261"/>
      <c r="QIP127" s="273"/>
      <c r="QIQ127" s="273"/>
      <c r="QIR127"/>
      <c r="QIS127" s="110"/>
      <c r="QIT127" s="91"/>
      <c r="QIU127" s="261"/>
      <c r="QIV127" s="261"/>
      <c r="QIW127" s="261"/>
      <c r="QIX127" s="273"/>
      <c r="QIY127" s="273"/>
      <c r="QIZ127"/>
      <c r="QJA127" s="110"/>
      <c r="QJB127" s="91"/>
      <c r="QJC127" s="261"/>
      <c r="QJD127" s="261"/>
      <c r="QJE127" s="261"/>
      <c r="QJF127" s="273"/>
      <c r="QJG127" s="273"/>
      <c r="QJH127"/>
      <c r="QJI127" s="110"/>
      <c r="QJJ127" s="91"/>
      <c r="QJK127" s="261"/>
      <c r="QJL127" s="261"/>
      <c r="QJM127" s="261"/>
      <c r="QJN127" s="273"/>
      <c r="QJO127" s="273"/>
      <c r="QJP127"/>
      <c r="QJQ127" s="110"/>
      <c r="QJR127" s="91"/>
      <c r="QJS127" s="261"/>
      <c r="QJT127" s="261"/>
      <c r="QJU127" s="261"/>
      <c r="QJV127" s="273"/>
      <c r="QJW127" s="273"/>
      <c r="QJX127"/>
      <c r="QJY127" s="110"/>
      <c r="QJZ127" s="91"/>
      <c r="QKA127" s="261"/>
      <c r="QKB127" s="261"/>
      <c r="QKC127" s="261"/>
      <c r="QKD127" s="273"/>
      <c r="QKE127" s="273"/>
      <c r="QKF127"/>
      <c r="QKG127" s="110"/>
      <c r="QKH127" s="91"/>
      <c r="QKI127" s="261"/>
      <c r="QKJ127" s="261"/>
      <c r="QKK127" s="261"/>
      <c r="QKL127" s="273"/>
      <c r="QKM127" s="273"/>
      <c r="QKN127"/>
      <c r="QKO127" s="110"/>
      <c r="QKP127" s="91"/>
      <c r="QKQ127" s="261"/>
      <c r="QKR127" s="261"/>
      <c r="QKS127" s="261"/>
      <c r="QKT127" s="273"/>
      <c r="QKU127" s="273"/>
      <c r="QKV127"/>
      <c r="QKW127" s="110"/>
      <c r="QKX127" s="91"/>
      <c r="QKY127" s="261"/>
      <c r="QKZ127" s="261"/>
      <c r="QLA127" s="261"/>
      <c r="QLB127" s="273"/>
      <c r="QLC127" s="273"/>
      <c r="QLD127"/>
      <c r="QLE127" s="110"/>
      <c r="QLF127" s="91"/>
      <c r="QLG127" s="261"/>
      <c r="QLH127" s="261"/>
      <c r="QLI127" s="261"/>
      <c r="QLJ127" s="273"/>
      <c r="QLK127" s="273"/>
      <c r="QLL127"/>
      <c r="QLM127" s="110"/>
      <c r="QLN127" s="91"/>
      <c r="QLO127" s="261"/>
      <c r="QLP127" s="261"/>
      <c r="QLQ127" s="261"/>
      <c r="QLR127" s="273"/>
      <c r="QLS127" s="273"/>
      <c r="QLT127"/>
      <c r="QLU127" s="110"/>
      <c r="QLV127" s="91"/>
      <c r="QLW127" s="261"/>
      <c r="QLX127" s="261"/>
      <c r="QLY127" s="261"/>
      <c r="QLZ127" s="273"/>
      <c r="QMA127" s="273"/>
      <c r="QMB127"/>
      <c r="QMC127" s="110"/>
      <c r="QMD127" s="91"/>
      <c r="QME127" s="261"/>
      <c r="QMF127" s="261"/>
      <c r="QMG127" s="261"/>
      <c r="QMH127" s="273"/>
      <c r="QMI127" s="273"/>
      <c r="QMJ127"/>
      <c r="QMK127" s="110"/>
      <c r="QML127" s="91"/>
      <c r="QMM127" s="261"/>
      <c r="QMN127" s="261"/>
      <c r="QMO127" s="261"/>
      <c r="QMP127" s="273"/>
      <c r="QMQ127" s="273"/>
      <c r="QMR127"/>
      <c r="QMS127" s="110"/>
      <c r="QMT127" s="91"/>
      <c r="QMU127" s="261"/>
      <c r="QMV127" s="261"/>
      <c r="QMW127" s="261"/>
      <c r="QMX127" s="273"/>
      <c r="QMY127" s="273"/>
      <c r="QMZ127"/>
      <c r="QNA127" s="110"/>
      <c r="QNB127" s="91"/>
      <c r="QNC127" s="261"/>
      <c r="QND127" s="261"/>
      <c r="QNE127" s="261"/>
      <c r="QNF127" s="273"/>
      <c r="QNG127" s="273"/>
      <c r="QNH127"/>
      <c r="QNI127" s="110"/>
      <c r="QNJ127" s="91"/>
      <c r="QNK127" s="261"/>
      <c r="QNL127" s="261"/>
      <c r="QNM127" s="261"/>
      <c r="QNN127" s="273"/>
      <c r="QNO127" s="273"/>
      <c r="QNP127"/>
      <c r="QNQ127" s="110"/>
      <c r="QNR127" s="91"/>
      <c r="QNS127" s="261"/>
      <c r="QNT127" s="261"/>
      <c r="QNU127" s="261"/>
      <c r="QNV127" s="273"/>
      <c r="QNW127" s="273"/>
      <c r="QNX127"/>
      <c r="QNY127" s="110"/>
      <c r="QNZ127" s="91"/>
      <c r="QOA127" s="261"/>
      <c r="QOB127" s="261"/>
      <c r="QOC127" s="261"/>
      <c r="QOD127" s="273"/>
      <c r="QOE127" s="273"/>
      <c r="QOF127"/>
      <c r="QOG127" s="110"/>
      <c r="QOH127" s="91"/>
      <c r="QOI127" s="261"/>
      <c r="QOJ127" s="261"/>
      <c r="QOK127" s="261"/>
      <c r="QOL127" s="273"/>
      <c r="QOM127" s="273"/>
      <c r="QON127"/>
      <c r="QOO127" s="110"/>
      <c r="QOP127" s="91"/>
      <c r="QOQ127" s="261"/>
      <c r="QOR127" s="261"/>
      <c r="QOS127" s="261"/>
      <c r="QOT127" s="273"/>
      <c r="QOU127" s="273"/>
      <c r="QOV127"/>
      <c r="QOW127" s="110"/>
      <c r="QOX127" s="91"/>
      <c r="QOY127" s="261"/>
      <c r="QOZ127" s="261"/>
      <c r="QPA127" s="261"/>
      <c r="QPB127" s="273"/>
      <c r="QPC127" s="273"/>
      <c r="QPD127"/>
      <c r="QPE127" s="110"/>
      <c r="QPF127" s="91"/>
      <c r="QPG127" s="261"/>
      <c r="QPH127" s="261"/>
      <c r="QPI127" s="261"/>
      <c r="QPJ127" s="273"/>
      <c r="QPK127" s="273"/>
      <c r="QPL127"/>
      <c r="QPM127" s="110"/>
      <c r="QPN127" s="91"/>
      <c r="QPO127" s="261"/>
      <c r="QPP127" s="261"/>
      <c r="QPQ127" s="261"/>
      <c r="QPR127" s="273"/>
      <c r="QPS127" s="273"/>
      <c r="QPT127"/>
      <c r="QPU127" s="110"/>
      <c r="QPV127" s="91"/>
      <c r="QPW127" s="261"/>
      <c r="QPX127" s="261"/>
      <c r="QPY127" s="261"/>
      <c r="QPZ127" s="273"/>
      <c r="QQA127" s="273"/>
      <c r="QQB127"/>
      <c r="QQC127" s="110"/>
      <c r="QQD127" s="91"/>
      <c r="QQE127" s="261"/>
      <c r="QQF127" s="261"/>
      <c r="QQG127" s="261"/>
      <c r="QQH127" s="273"/>
      <c r="QQI127" s="273"/>
      <c r="QQJ127"/>
      <c r="QQK127" s="110"/>
      <c r="QQL127" s="91"/>
      <c r="QQM127" s="261"/>
      <c r="QQN127" s="261"/>
      <c r="QQO127" s="261"/>
      <c r="QQP127" s="273"/>
      <c r="QQQ127" s="273"/>
      <c r="QQR127"/>
      <c r="QQS127" s="110"/>
      <c r="QQT127" s="91"/>
      <c r="QQU127" s="261"/>
      <c r="QQV127" s="261"/>
      <c r="QQW127" s="261"/>
      <c r="QQX127" s="273"/>
      <c r="QQY127" s="273"/>
      <c r="QQZ127"/>
      <c r="QRA127" s="110"/>
      <c r="QRB127" s="91"/>
      <c r="QRC127" s="261"/>
      <c r="QRD127" s="261"/>
      <c r="QRE127" s="261"/>
      <c r="QRF127" s="273"/>
      <c r="QRG127" s="273"/>
      <c r="QRH127"/>
      <c r="QRI127" s="110"/>
      <c r="QRJ127" s="91"/>
      <c r="QRK127" s="261"/>
      <c r="QRL127" s="261"/>
      <c r="QRM127" s="261"/>
      <c r="QRN127" s="273"/>
      <c r="QRO127" s="273"/>
      <c r="QRP127"/>
      <c r="QRQ127" s="110"/>
      <c r="QRR127" s="91"/>
      <c r="QRS127" s="261"/>
      <c r="QRT127" s="261"/>
      <c r="QRU127" s="261"/>
      <c r="QRV127" s="273"/>
      <c r="QRW127" s="273"/>
      <c r="QRX127"/>
      <c r="QRY127" s="110"/>
      <c r="QRZ127" s="91"/>
      <c r="QSA127" s="261"/>
      <c r="QSB127" s="261"/>
      <c r="QSC127" s="261"/>
      <c r="QSD127" s="273"/>
      <c r="QSE127" s="273"/>
      <c r="QSF127"/>
      <c r="QSG127" s="110"/>
      <c r="QSH127" s="91"/>
      <c r="QSI127" s="261"/>
      <c r="QSJ127" s="261"/>
      <c r="QSK127" s="261"/>
      <c r="QSL127" s="273"/>
      <c r="QSM127" s="273"/>
      <c r="QSN127"/>
      <c r="QSO127" s="110"/>
      <c r="QSP127" s="91"/>
      <c r="QSQ127" s="261"/>
      <c r="QSR127" s="261"/>
      <c r="QSS127" s="261"/>
      <c r="QST127" s="273"/>
      <c r="QSU127" s="273"/>
      <c r="QSV127"/>
      <c r="QSW127" s="110"/>
      <c r="QSX127" s="91"/>
      <c r="QSY127" s="261"/>
      <c r="QSZ127" s="261"/>
      <c r="QTA127" s="261"/>
      <c r="QTB127" s="273"/>
      <c r="QTC127" s="273"/>
      <c r="QTD127"/>
      <c r="QTE127" s="110"/>
      <c r="QTF127" s="91"/>
      <c r="QTG127" s="261"/>
      <c r="QTH127" s="261"/>
      <c r="QTI127" s="261"/>
      <c r="QTJ127" s="273"/>
      <c r="QTK127" s="273"/>
      <c r="QTL127"/>
      <c r="QTM127" s="110"/>
      <c r="QTN127" s="91"/>
      <c r="QTO127" s="261"/>
      <c r="QTP127" s="261"/>
      <c r="QTQ127" s="261"/>
      <c r="QTR127" s="273"/>
      <c r="QTS127" s="273"/>
      <c r="QTT127"/>
      <c r="QTU127" s="110"/>
      <c r="QTV127" s="91"/>
      <c r="QTW127" s="261"/>
      <c r="QTX127" s="261"/>
      <c r="QTY127" s="261"/>
      <c r="QTZ127" s="273"/>
      <c r="QUA127" s="273"/>
      <c r="QUB127"/>
      <c r="QUC127" s="110"/>
      <c r="QUD127" s="91"/>
      <c r="QUE127" s="261"/>
      <c r="QUF127" s="261"/>
      <c r="QUG127" s="261"/>
      <c r="QUH127" s="273"/>
      <c r="QUI127" s="273"/>
      <c r="QUJ127"/>
      <c r="QUK127" s="110"/>
      <c r="QUL127" s="91"/>
      <c r="QUM127" s="261"/>
      <c r="QUN127" s="261"/>
      <c r="QUO127" s="261"/>
      <c r="QUP127" s="273"/>
      <c r="QUQ127" s="273"/>
      <c r="QUR127"/>
      <c r="QUS127" s="110"/>
      <c r="QUT127" s="91"/>
      <c r="QUU127" s="261"/>
      <c r="QUV127" s="261"/>
      <c r="QUW127" s="261"/>
      <c r="QUX127" s="273"/>
      <c r="QUY127" s="273"/>
      <c r="QUZ127"/>
      <c r="QVA127" s="110"/>
      <c r="QVB127" s="91"/>
      <c r="QVC127" s="261"/>
      <c r="QVD127" s="261"/>
      <c r="QVE127" s="261"/>
      <c r="QVF127" s="273"/>
      <c r="QVG127" s="273"/>
      <c r="QVH127"/>
      <c r="QVI127" s="110"/>
      <c r="QVJ127" s="91"/>
      <c r="QVK127" s="261"/>
      <c r="QVL127" s="261"/>
      <c r="QVM127" s="261"/>
      <c r="QVN127" s="273"/>
      <c r="QVO127" s="273"/>
      <c r="QVP127"/>
      <c r="QVQ127" s="110"/>
      <c r="QVR127" s="91"/>
      <c r="QVS127" s="261"/>
      <c r="QVT127" s="261"/>
      <c r="QVU127" s="261"/>
      <c r="QVV127" s="273"/>
      <c r="QVW127" s="273"/>
      <c r="QVX127"/>
      <c r="QVY127" s="110"/>
      <c r="QVZ127" s="91"/>
      <c r="QWA127" s="261"/>
      <c r="QWB127" s="261"/>
      <c r="QWC127" s="261"/>
      <c r="QWD127" s="273"/>
      <c r="QWE127" s="273"/>
      <c r="QWF127"/>
      <c r="QWG127" s="110"/>
      <c r="QWH127" s="91"/>
      <c r="QWI127" s="261"/>
      <c r="QWJ127" s="261"/>
      <c r="QWK127" s="261"/>
      <c r="QWL127" s="273"/>
      <c r="QWM127" s="273"/>
      <c r="QWN127"/>
      <c r="QWO127" s="110"/>
      <c r="QWP127" s="91"/>
      <c r="QWQ127" s="261"/>
      <c r="QWR127" s="261"/>
      <c r="QWS127" s="261"/>
      <c r="QWT127" s="273"/>
      <c r="QWU127" s="273"/>
      <c r="QWV127"/>
      <c r="QWW127" s="110"/>
      <c r="QWX127" s="91"/>
      <c r="QWY127" s="261"/>
      <c r="QWZ127" s="261"/>
      <c r="QXA127" s="261"/>
      <c r="QXB127" s="273"/>
      <c r="QXC127" s="273"/>
      <c r="QXD127"/>
      <c r="QXE127" s="110"/>
      <c r="QXF127" s="91"/>
      <c r="QXG127" s="261"/>
      <c r="QXH127" s="261"/>
      <c r="QXI127" s="261"/>
      <c r="QXJ127" s="273"/>
      <c r="QXK127" s="273"/>
      <c r="QXL127"/>
      <c r="QXM127" s="110"/>
      <c r="QXN127" s="91"/>
      <c r="QXO127" s="261"/>
      <c r="QXP127" s="261"/>
      <c r="QXQ127" s="261"/>
      <c r="QXR127" s="273"/>
      <c r="QXS127" s="273"/>
      <c r="QXT127"/>
      <c r="QXU127" s="110"/>
      <c r="QXV127" s="91"/>
      <c r="QXW127" s="261"/>
      <c r="QXX127" s="261"/>
      <c r="QXY127" s="261"/>
      <c r="QXZ127" s="273"/>
      <c r="QYA127" s="273"/>
      <c r="QYB127"/>
      <c r="QYC127" s="110"/>
      <c r="QYD127" s="91"/>
      <c r="QYE127" s="261"/>
      <c r="QYF127" s="261"/>
      <c r="QYG127" s="261"/>
      <c r="QYH127" s="273"/>
      <c r="QYI127" s="273"/>
      <c r="QYJ127"/>
      <c r="QYK127" s="110"/>
      <c r="QYL127" s="91"/>
      <c r="QYM127" s="261"/>
      <c r="QYN127" s="261"/>
      <c r="QYO127" s="261"/>
      <c r="QYP127" s="273"/>
      <c r="QYQ127" s="273"/>
      <c r="QYR127"/>
      <c r="QYS127" s="110"/>
      <c r="QYT127" s="91"/>
      <c r="QYU127" s="261"/>
      <c r="QYV127" s="261"/>
      <c r="QYW127" s="261"/>
      <c r="QYX127" s="273"/>
      <c r="QYY127" s="273"/>
      <c r="QYZ127"/>
      <c r="QZA127" s="110"/>
      <c r="QZB127" s="91"/>
      <c r="QZC127" s="261"/>
      <c r="QZD127" s="261"/>
      <c r="QZE127" s="261"/>
      <c r="QZF127" s="273"/>
      <c r="QZG127" s="273"/>
      <c r="QZH127"/>
      <c r="QZI127" s="110"/>
      <c r="QZJ127" s="91"/>
      <c r="QZK127" s="261"/>
      <c r="QZL127" s="261"/>
      <c r="QZM127" s="261"/>
      <c r="QZN127" s="273"/>
      <c r="QZO127" s="273"/>
      <c r="QZP127"/>
      <c r="QZQ127" s="110"/>
      <c r="QZR127" s="91"/>
      <c r="QZS127" s="261"/>
      <c r="QZT127" s="261"/>
      <c r="QZU127" s="261"/>
      <c r="QZV127" s="273"/>
      <c r="QZW127" s="273"/>
      <c r="QZX127"/>
      <c r="QZY127" s="110"/>
      <c r="QZZ127" s="91"/>
      <c r="RAA127" s="261"/>
      <c r="RAB127" s="261"/>
      <c r="RAC127" s="261"/>
      <c r="RAD127" s="273"/>
      <c r="RAE127" s="273"/>
      <c r="RAF127"/>
      <c r="RAG127" s="110"/>
      <c r="RAH127" s="91"/>
      <c r="RAI127" s="261"/>
      <c r="RAJ127" s="261"/>
      <c r="RAK127" s="261"/>
      <c r="RAL127" s="273"/>
      <c r="RAM127" s="273"/>
      <c r="RAN127"/>
      <c r="RAO127" s="110"/>
      <c r="RAP127" s="91"/>
      <c r="RAQ127" s="261"/>
      <c r="RAR127" s="261"/>
      <c r="RAS127" s="261"/>
      <c r="RAT127" s="273"/>
      <c r="RAU127" s="273"/>
      <c r="RAV127"/>
      <c r="RAW127" s="110"/>
      <c r="RAX127" s="91"/>
      <c r="RAY127" s="261"/>
      <c r="RAZ127" s="261"/>
      <c r="RBA127" s="261"/>
      <c r="RBB127" s="273"/>
      <c r="RBC127" s="273"/>
      <c r="RBD127"/>
      <c r="RBE127" s="110"/>
      <c r="RBF127" s="91"/>
      <c r="RBG127" s="261"/>
      <c r="RBH127" s="261"/>
      <c r="RBI127" s="261"/>
      <c r="RBJ127" s="273"/>
      <c r="RBK127" s="273"/>
      <c r="RBL127"/>
      <c r="RBM127" s="110"/>
      <c r="RBN127" s="91"/>
      <c r="RBO127" s="261"/>
      <c r="RBP127" s="261"/>
      <c r="RBQ127" s="261"/>
      <c r="RBR127" s="273"/>
      <c r="RBS127" s="273"/>
      <c r="RBT127"/>
      <c r="RBU127" s="110"/>
      <c r="RBV127" s="91"/>
      <c r="RBW127" s="261"/>
      <c r="RBX127" s="261"/>
      <c r="RBY127" s="261"/>
      <c r="RBZ127" s="273"/>
      <c r="RCA127" s="273"/>
      <c r="RCB127"/>
      <c r="RCC127" s="110"/>
      <c r="RCD127" s="91"/>
      <c r="RCE127" s="261"/>
      <c r="RCF127" s="261"/>
      <c r="RCG127" s="261"/>
      <c r="RCH127" s="273"/>
      <c r="RCI127" s="273"/>
      <c r="RCJ127"/>
      <c r="RCK127" s="110"/>
      <c r="RCL127" s="91"/>
      <c r="RCM127" s="261"/>
      <c r="RCN127" s="261"/>
      <c r="RCO127" s="261"/>
      <c r="RCP127" s="273"/>
      <c r="RCQ127" s="273"/>
      <c r="RCR127"/>
      <c r="RCS127" s="110"/>
      <c r="RCT127" s="91"/>
      <c r="RCU127" s="261"/>
      <c r="RCV127" s="261"/>
      <c r="RCW127" s="261"/>
      <c r="RCX127" s="273"/>
      <c r="RCY127" s="273"/>
      <c r="RCZ127"/>
      <c r="RDA127" s="110"/>
      <c r="RDB127" s="91"/>
      <c r="RDC127" s="261"/>
      <c r="RDD127" s="261"/>
      <c r="RDE127" s="261"/>
      <c r="RDF127" s="273"/>
      <c r="RDG127" s="273"/>
      <c r="RDH127"/>
      <c r="RDI127" s="110"/>
      <c r="RDJ127" s="91"/>
      <c r="RDK127" s="261"/>
      <c r="RDL127" s="261"/>
      <c r="RDM127" s="261"/>
      <c r="RDN127" s="273"/>
      <c r="RDO127" s="273"/>
      <c r="RDP127"/>
      <c r="RDQ127" s="110"/>
      <c r="RDR127" s="91"/>
      <c r="RDS127" s="261"/>
      <c r="RDT127" s="261"/>
      <c r="RDU127" s="261"/>
      <c r="RDV127" s="273"/>
      <c r="RDW127" s="273"/>
      <c r="RDX127"/>
      <c r="RDY127" s="110"/>
      <c r="RDZ127" s="91"/>
      <c r="REA127" s="261"/>
      <c r="REB127" s="261"/>
      <c r="REC127" s="261"/>
      <c r="RED127" s="273"/>
      <c r="REE127" s="273"/>
      <c r="REF127"/>
      <c r="REG127" s="110"/>
      <c r="REH127" s="91"/>
      <c r="REI127" s="261"/>
      <c r="REJ127" s="261"/>
      <c r="REK127" s="261"/>
      <c r="REL127" s="273"/>
      <c r="REM127" s="273"/>
      <c r="REN127"/>
      <c r="REO127" s="110"/>
      <c r="REP127" s="91"/>
      <c r="REQ127" s="261"/>
      <c r="RER127" s="261"/>
      <c r="RES127" s="261"/>
      <c r="RET127" s="273"/>
      <c r="REU127" s="273"/>
      <c r="REV127"/>
      <c r="REW127" s="110"/>
      <c r="REX127" s="91"/>
      <c r="REY127" s="261"/>
      <c r="REZ127" s="261"/>
      <c r="RFA127" s="261"/>
      <c r="RFB127" s="273"/>
      <c r="RFC127" s="273"/>
      <c r="RFD127"/>
      <c r="RFE127" s="110"/>
      <c r="RFF127" s="91"/>
      <c r="RFG127" s="261"/>
      <c r="RFH127" s="261"/>
      <c r="RFI127" s="261"/>
      <c r="RFJ127" s="273"/>
      <c r="RFK127" s="273"/>
      <c r="RFL127"/>
      <c r="RFM127" s="110"/>
      <c r="RFN127" s="91"/>
      <c r="RFO127" s="261"/>
      <c r="RFP127" s="261"/>
      <c r="RFQ127" s="261"/>
      <c r="RFR127" s="273"/>
      <c r="RFS127" s="273"/>
      <c r="RFT127"/>
      <c r="RFU127" s="110"/>
      <c r="RFV127" s="91"/>
      <c r="RFW127" s="261"/>
      <c r="RFX127" s="261"/>
      <c r="RFY127" s="261"/>
      <c r="RFZ127" s="273"/>
      <c r="RGA127" s="273"/>
      <c r="RGB127"/>
      <c r="RGC127" s="110"/>
      <c r="RGD127" s="91"/>
      <c r="RGE127" s="261"/>
      <c r="RGF127" s="261"/>
      <c r="RGG127" s="261"/>
      <c r="RGH127" s="273"/>
      <c r="RGI127" s="273"/>
      <c r="RGJ127"/>
      <c r="RGK127" s="110"/>
      <c r="RGL127" s="91"/>
      <c r="RGM127" s="261"/>
      <c r="RGN127" s="261"/>
      <c r="RGO127" s="261"/>
      <c r="RGP127" s="273"/>
      <c r="RGQ127" s="273"/>
      <c r="RGR127"/>
      <c r="RGS127" s="110"/>
      <c r="RGT127" s="91"/>
      <c r="RGU127" s="261"/>
      <c r="RGV127" s="261"/>
      <c r="RGW127" s="261"/>
      <c r="RGX127" s="273"/>
      <c r="RGY127" s="273"/>
      <c r="RGZ127"/>
      <c r="RHA127" s="110"/>
      <c r="RHB127" s="91"/>
      <c r="RHC127" s="261"/>
      <c r="RHD127" s="261"/>
      <c r="RHE127" s="261"/>
      <c r="RHF127" s="273"/>
      <c r="RHG127" s="273"/>
      <c r="RHH127"/>
      <c r="RHI127" s="110"/>
      <c r="RHJ127" s="91"/>
      <c r="RHK127" s="261"/>
      <c r="RHL127" s="261"/>
      <c r="RHM127" s="261"/>
      <c r="RHN127" s="273"/>
      <c r="RHO127" s="273"/>
      <c r="RHP127"/>
      <c r="RHQ127" s="110"/>
      <c r="RHR127" s="91"/>
      <c r="RHS127" s="261"/>
      <c r="RHT127" s="261"/>
      <c r="RHU127" s="261"/>
      <c r="RHV127" s="273"/>
      <c r="RHW127" s="273"/>
      <c r="RHX127"/>
      <c r="RHY127" s="110"/>
      <c r="RHZ127" s="91"/>
      <c r="RIA127" s="261"/>
      <c r="RIB127" s="261"/>
      <c r="RIC127" s="261"/>
      <c r="RID127" s="273"/>
      <c r="RIE127" s="273"/>
      <c r="RIF127"/>
      <c r="RIG127" s="110"/>
      <c r="RIH127" s="91"/>
      <c r="RII127" s="261"/>
      <c r="RIJ127" s="261"/>
      <c r="RIK127" s="261"/>
      <c r="RIL127" s="273"/>
      <c r="RIM127" s="273"/>
      <c r="RIN127"/>
      <c r="RIO127" s="110"/>
      <c r="RIP127" s="91"/>
      <c r="RIQ127" s="261"/>
      <c r="RIR127" s="261"/>
      <c r="RIS127" s="261"/>
      <c r="RIT127" s="273"/>
      <c r="RIU127" s="273"/>
      <c r="RIV127"/>
      <c r="RIW127" s="110"/>
      <c r="RIX127" s="91"/>
      <c r="RIY127" s="261"/>
      <c r="RIZ127" s="261"/>
      <c r="RJA127" s="261"/>
      <c r="RJB127" s="273"/>
      <c r="RJC127" s="273"/>
      <c r="RJD127"/>
      <c r="RJE127" s="110"/>
      <c r="RJF127" s="91"/>
      <c r="RJG127" s="261"/>
      <c r="RJH127" s="261"/>
      <c r="RJI127" s="261"/>
      <c r="RJJ127" s="273"/>
      <c r="RJK127" s="273"/>
      <c r="RJL127"/>
      <c r="RJM127" s="110"/>
      <c r="RJN127" s="91"/>
      <c r="RJO127" s="261"/>
      <c r="RJP127" s="261"/>
      <c r="RJQ127" s="261"/>
      <c r="RJR127" s="273"/>
      <c r="RJS127" s="273"/>
      <c r="RJT127"/>
      <c r="RJU127" s="110"/>
      <c r="RJV127" s="91"/>
      <c r="RJW127" s="261"/>
      <c r="RJX127" s="261"/>
      <c r="RJY127" s="261"/>
      <c r="RJZ127" s="273"/>
      <c r="RKA127" s="273"/>
      <c r="RKB127"/>
      <c r="RKC127" s="110"/>
      <c r="RKD127" s="91"/>
      <c r="RKE127" s="261"/>
      <c r="RKF127" s="261"/>
      <c r="RKG127" s="261"/>
      <c r="RKH127" s="273"/>
      <c r="RKI127" s="273"/>
      <c r="RKJ127"/>
      <c r="RKK127" s="110"/>
      <c r="RKL127" s="91"/>
      <c r="RKM127" s="261"/>
      <c r="RKN127" s="261"/>
      <c r="RKO127" s="261"/>
      <c r="RKP127" s="273"/>
      <c r="RKQ127" s="273"/>
      <c r="RKR127"/>
      <c r="RKS127" s="110"/>
      <c r="RKT127" s="91"/>
      <c r="RKU127" s="261"/>
      <c r="RKV127" s="261"/>
      <c r="RKW127" s="261"/>
      <c r="RKX127" s="273"/>
      <c r="RKY127" s="273"/>
      <c r="RKZ127"/>
      <c r="RLA127" s="110"/>
      <c r="RLB127" s="91"/>
      <c r="RLC127" s="261"/>
      <c r="RLD127" s="261"/>
      <c r="RLE127" s="261"/>
      <c r="RLF127" s="273"/>
      <c r="RLG127" s="273"/>
      <c r="RLH127"/>
      <c r="RLI127" s="110"/>
      <c r="RLJ127" s="91"/>
      <c r="RLK127" s="261"/>
      <c r="RLL127" s="261"/>
      <c r="RLM127" s="261"/>
      <c r="RLN127" s="273"/>
      <c r="RLO127" s="273"/>
      <c r="RLP127"/>
      <c r="RLQ127" s="110"/>
      <c r="RLR127" s="91"/>
      <c r="RLS127" s="261"/>
      <c r="RLT127" s="261"/>
      <c r="RLU127" s="261"/>
      <c r="RLV127" s="273"/>
      <c r="RLW127" s="273"/>
      <c r="RLX127"/>
      <c r="RLY127" s="110"/>
      <c r="RLZ127" s="91"/>
      <c r="RMA127" s="261"/>
      <c r="RMB127" s="261"/>
      <c r="RMC127" s="261"/>
      <c r="RMD127" s="273"/>
      <c r="RME127" s="273"/>
      <c r="RMF127"/>
      <c r="RMG127" s="110"/>
      <c r="RMH127" s="91"/>
      <c r="RMI127" s="261"/>
      <c r="RMJ127" s="261"/>
      <c r="RMK127" s="261"/>
      <c r="RML127" s="273"/>
      <c r="RMM127" s="273"/>
      <c r="RMN127"/>
      <c r="RMO127" s="110"/>
      <c r="RMP127" s="91"/>
      <c r="RMQ127" s="261"/>
      <c r="RMR127" s="261"/>
      <c r="RMS127" s="261"/>
      <c r="RMT127" s="273"/>
      <c r="RMU127" s="273"/>
      <c r="RMV127"/>
      <c r="RMW127" s="110"/>
      <c r="RMX127" s="91"/>
      <c r="RMY127" s="261"/>
      <c r="RMZ127" s="261"/>
      <c r="RNA127" s="261"/>
      <c r="RNB127" s="273"/>
      <c r="RNC127" s="273"/>
      <c r="RND127"/>
      <c r="RNE127" s="110"/>
      <c r="RNF127" s="91"/>
      <c r="RNG127" s="261"/>
      <c r="RNH127" s="261"/>
      <c r="RNI127" s="261"/>
      <c r="RNJ127" s="273"/>
      <c r="RNK127" s="273"/>
      <c r="RNL127"/>
      <c r="RNM127" s="110"/>
      <c r="RNN127" s="91"/>
      <c r="RNO127" s="261"/>
      <c r="RNP127" s="261"/>
      <c r="RNQ127" s="261"/>
      <c r="RNR127" s="273"/>
      <c r="RNS127" s="273"/>
      <c r="RNT127"/>
      <c r="RNU127" s="110"/>
      <c r="RNV127" s="91"/>
      <c r="RNW127" s="261"/>
      <c r="RNX127" s="261"/>
      <c r="RNY127" s="261"/>
      <c r="RNZ127" s="273"/>
      <c r="ROA127" s="273"/>
      <c r="ROB127"/>
      <c r="ROC127" s="110"/>
      <c r="ROD127" s="91"/>
      <c r="ROE127" s="261"/>
      <c r="ROF127" s="261"/>
      <c r="ROG127" s="261"/>
      <c r="ROH127" s="273"/>
      <c r="ROI127" s="273"/>
      <c r="ROJ127"/>
      <c r="ROK127" s="110"/>
      <c r="ROL127" s="91"/>
      <c r="ROM127" s="261"/>
      <c r="RON127" s="261"/>
      <c r="ROO127" s="261"/>
      <c r="ROP127" s="273"/>
      <c r="ROQ127" s="273"/>
      <c r="ROR127"/>
      <c r="ROS127" s="110"/>
      <c r="ROT127" s="91"/>
      <c r="ROU127" s="261"/>
      <c r="ROV127" s="261"/>
      <c r="ROW127" s="261"/>
      <c r="ROX127" s="273"/>
      <c r="ROY127" s="273"/>
      <c r="ROZ127"/>
      <c r="RPA127" s="110"/>
      <c r="RPB127" s="91"/>
      <c r="RPC127" s="261"/>
      <c r="RPD127" s="261"/>
      <c r="RPE127" s="261"/>
      <c r="RPF127" s="273"/>
      <c r="RPG127" s="273"/>
      <c r="RPH127"/>
      <c r="RPI127" s="110"/>
      <c r="RPJ127" s="91"/>
      <c r="RPK127" s="261"/>
      <c r="RPL127" s="261"/>
      <c r="RPM127" s="261"/>
      <c r="RPN127" s="273"/>
      <c r="RPO127" s="273"/>
      <c r="RPP127"/>
      <c r="RPQ127" s="110"/>
      <c r="RPR127" s="91"/>
      <c r="RPS127" s="261"/>
      <c r="RPT127" s="261"/>
      <c r="RPU127" s="261"/>
      <c r="RPV127" s="273"/>
      <c r="RPW127" s="273"/>
      <c r="RPX127"/>
      <c r="RPY127" s="110"/>
      <c r="RPZ127" s="91"/>
      <c r="RQA127" s="261"/>
      <c r="RQB127" s="261"/>
      <c r="RQC127" s="261"/>
      <c r="RQD127" s="273"/>
      <c r="RQE127" s="273"/>
      <c r="RQF127"/>
      <c r="RQG127" s="110"/>
      <c r="RQH127" s="91"/>
      <c r="RQI127" s="261"/>
      <c r="RQJ127" s="261"/>
      <c r="RQK127" s="261"/>
      <c r="RQL127" s="273"/>
      <c r="RQM127" s="273"/>
      <c r="RQN127"/>
      <c r="RQO127" s="110"/>
      <c r="RQP127" s="91"/>
      <c r="RQQ127" s="261"/>
      <c r="RQR127" s="261"/>
      <c r="RQS127" s="261"/>
      <c r="RQT127" s="273"/>
      <c r="RQU127" s="273"/>
      <c r="RQV127"/>
      <c r="RQW127" s="110"/>
      <c r="RQX127" s="91"/>
      <c r="RQY127" s="261"/>
      <c r="RQZ127" s="261"/>
      <c r="RRA127" s="261"/>
      <c r="RRB127" s="273"/>
      <c r="RRC127" s="273"/>
      <c r="RRD127"/>
      <c r="RRE127" s="110"/>
      <c r="RRF127" s="91"/>
      <c r="RRG127" s="261"/>
      <c r="RRH127" s="261"/>
      <c r="RRI127" s="261"/>
      <c r="RRJ127" s="273"/>
      <c r="RRK127" s="273"/>
      <c r="RRL127"/>
      <c r="RRM127" s="110"/>
      <c r="RRN127" s="91"/>
      <c r="RRO127" s="261"/>
      <c r="RRP127" s="261"/>
      <c r="RRQ127" s="261"/>
      <c r="RRR127" s="273"/>
      <c r="RRS127" s="273"/>
      <c r="RRT127"/>
      <c r="RRU127" s="110"/>
      <c r="RRV127" s="91"/>
      <c r="RRW127" s="261"/>
      <c r="RRX127" s="261"/>
      <c r="RRY127" s="261"/>
      <c r="RRZ127" s="273"/>
      <c r="RSA127" s="273"/>
      <c r="RSB127"/>
      <c r="RSC127" s="110"/>
      <c r="RSD127" s="91"/>
      <c r="RSE127" s="261"/>
      <c r="RSF127" s="261"/>
      <c r="RSG127" s="261"/>
      <c r="RSH127" s="273"/>
      <c r="RSI127" s="273"/>
      <c r="RSJ127"/>
      <c r="RSK127" s="110"/>
      <c r="RSL127" s="91"/>
      <c r="RSM127" s="261"/>
      <c r="RSN127" s="261"/>
      <c r="RSO127" s="261"/>
      <c r="RSP127" s="273"/>
      <c r="RSQ127" s="273"/>
      <c r="RSR127"/>
      <c r="RSS127" s="110"/>
      <c r="RST127" s="91"/>
      <c r="RSU127" s="261"/>
      <c r="RSV127" s="261"/>
      <c r="RSW127" s="261"/>
      <c r="RSX127" s="273"/>
      <c r="RSY127" s="273"/>
      <c r="RSZ127"/>
      <c r="RTA127" s="110"/>
      <c r="RTB127" s="91"/>
      <c r="RTC127" s="261"/>
      <c r="RTD127" s="261"/>
      <c r="RTE127" s="261"/>
      <c r="RTF127" s="273"/>
      <c r="RTG127" s="273"/>
      <c r="RTH127"/>
      <c r="RTI127" s="110"/>
      <c r="RTJ127" s="91"/>
      <c r="RTK127" s="261"/>
      <c r="RTL127" s="261"/>
      <c r="RTM127" s="261"/>
      <c r="RTN127" s="273"/>
      <c r="RTO127" s="273"/>
      <c r="RTP127"/>
      <c r="RTQ127" s="110"/>
      <c r="RTR127" s="91"/>
      <c r="RTS127" s="261"/>
      <c r="RTT127" s="261"/>
      <c r="RTU127" s="261"/>
      <c r="RTV127" s="273"/>
      <c r="RTW127" s="273"/>
      <c r="RTX127"/>
      <c r="RTY127" s="110"/>
      <c r="RTZ127" s="91"/>
      <c r="RUA127" s="261"/>
      <c r="RUB127" s="261"/>
      <c r="RUC127" s="261"/>
      <c r="RUD127" s="273"/>
      <c r="RUE127" s="273"/>
      <c r="RUF127"/>
      <c r="RUG127" s="110"/>
      <c r="RUH127" s="91"/>
      <c r="RUI127" s="261"/>
      <c r="RUJ127" s="261"/>
      <c r="RUK127" s="261"/>
      <c r="RUL127" s="273"/>
      <c r="RUM127" s="273"/>
      <c r="RUN127"/>
      <c r="RUO127" s="110"/>
      <c r="RUP127" s="91"/>
      <c r="RUQ127" s="261"/>
      <c r="RUR127" s="261"/>
      <c r="RUS127" s="261"/>
      <c r="RUT127" s="273"/>
      <c r="RUU127" s="273"/>
      <c r="RUV127"/>
      <c r="RUW127" s="110"/>
      <c r="RUX127" s="91"/>
      <c r="RUY127" s="261"/>
      <c r="RUZ127" s="261"/>
      <c r="RVA127" s="261"/>
      <c r="RVB127" s="273"/>
      <c r="RVC127" s="273"/>
      <c r="RVD127"/>
      <c r="RVE127" s="110"/>
      <c r="RVF127" s="91"/>
      <c r="RVG127" s="261"/>
      <c r="RVH127" s="261"/>
      <c r="RVI127" s="261"/>
      <c r="RVJ127" s="273"/>
      <c r="RVK127" s="273"/>
      <c r="RVL127"/>
      <c r="RVM127" s="110"/>
      <c r="RVN127" s="91"/>
      <c r="RVO127" s="261"/>
      <c r="RVP127" s="261"/>
      <c r="RVQ127" s="261"/>
      <c r="RVR127" s="273"/>
      <c r="RVS127" s="273"/>
      <c r="RVT127"/>
      <c r="RVU127" s="110"/>
      <c r="RVV127" s="91"/>
      <c r="RVW127" s="261"/>
      <c r="RVX127" s="261"/>
      <c r="RVY127" s="261"/>
      <c r="RVZ127" s="273"/>
      <c r="RWA127" s="273"/>
      <c r="RWB127"/>
      <c r="RWC127" s="110"/>
      <c r="RWD127" s="91"/>
      <c r="RWE127" s="261"/>
      <c r="RWF127" s="261"/>
      <c r="RWG127" s="261"/>
      <c r="RWH127" s="273"/>
      <c r="RWI127" s="273"/>
      <c r="RWJ127"/>
      <c r="RWK127" s="110"/>
      <c r="RWL127" s="91"/>
      <c r="RWM127" s="261"/>
      <c r="RWN127" s="261"/>
      <c r="RWO127" s="261"/>
      <c r="RWP127" s="273"/>
      <c r="RWQ127" s="273"/>
      <c r="RWR127"/>
      <c r="RWS127" s="110"/>
      <c r="RWT127" s="91"/>
      <c r="RWU127" s="261"/>
      <c r="RWV127" s="261"/>
      <c r="RWW127" s="261"/>
      <c r="RWX127" s="273"/>
      <c r="RWY127" s="273"/>
      <c r="RWZ127"/>
      <c r="RXA127" s="110"/>
      <c r="RXB127" s="91"/>
      <c r="RXC127" s="261"/>
      <c r="RXD127" s="261"/>
      <c r="RXE127" s="261"/>
      <c r="RXF127" s="273"/>
      <c r="RXG127" s="273"/>
      <c r="RXH127"/>
      <c r="RXI127" s="110"/>
      <c r="RXJ127" s="91"/>
      <c r="RXK127" s="261"/>
      <c r="RXL127" s="261"/>
      <c r="RXM127" s="261"/>
      <c r="RXN127" s="273"/>
      <c r="RXO127" s="273"/>
      <c r="RXP127"/>
      <c r="RXQ127" s="110"/>
      <c r="RXR127" s="91"/>
      <c r="RXS127" s="261"/>
      <c r="RXT127" s="261"/>
      <c r="RXU127" s="261"/>
      <c r="RXV127" s="273"/>
      <c r="RXW127" s="273"/>
      <c r="RXX127"/>
      <c r="RXY127" s="110"/>
      <c r="RXZ127" s="91"/>
      <c r="RYA127" s="261"/>
      <c r="RYB127" s="261"/>
      <c r="RYC127" s="261"/>
      <c r="RYD127" s="273"/>
      <c r="RYE127" s="273"/>
      <c r="RYF127"/>
      <c r="RYG127" s="110"/>
      <c r="RYH127" s="91"/>
      <c r="RYI127" s="261"/>
      <c r="RYJ127" s="261"/>
      <c r="RYK127" s="261"/>
      <c r="RYL127" s="273"/>
      <c r="RYM127" s="273"/>
      <c r="RYN127"/>
      <c r="RYO127" s="110"/>
      <c r="RYP127" s="91"/>
      <c r="RYQ127" s="261"/>
      <c r="RYR127" s="261"/>
      <c r="RYS127" s="261"/>
      <c r="RYT127" s="273"/>
      <c r="RYU127" s="273"/>
      <c r="RYV127"/>
      <c r="RYW127" s="110"/>
      <c r="RYX127" s="91"/>
      <c r="RYY127" s="261"/>
      <c r="RYZ127" s="261"/>
      <c r="RZA127" s="261"/>
      <c r="RZB127" s="273"/>
      <c r="RZC127" s="273"/>
      <c r="RZD127"/>
      <c r="RZE127" s="110"/>
      <c r="RZF127" s="91"/>
      <c r="RZG127" s="261"/>
      <c r="RZH127" s="261"/>
      <c r="RZI127" s="261"/>
      <c r="RZJ127" s="273"/>
      <c r="RZK127" s="273"/>
      <c r="RZL127"/>
      <c r="RZM127" s="110"/>
      <c r="RZN127" s="91"/>
      <c r="RZO127" s="261"/>
      <c r="RZP127" s="261"/>
      <c r="RZQ127" s="261"/>
      <c r="RZR127" s="273"/>
      <c r="RZS127" s="273"/>
      <c r="RZT127"/>
      <c r="RZU127" s="110"/>
      <c r="RZV127" s="91"/>
      <c r="RZW127" s="261"/>
      <c r="RZX127" s="261"/>
      <c r="RZY127" s="261"/>
      <c r="RZZ127" s="273"/>
      <c r="SAA127" s="273"/>
      <c r="SAB127"/>
      <c r="SAC127" s="110"/>
      <c r="SAD127" s="91"/>
      <c r="SAE127" s="261"/>
      <c r="SAF127" s="261"/>
      <c r="SAG127" s="261"/>
      <c r="SAH127" s="273"/>
      <c r="SAI127" s="273"/>
      <c r="SAJ127"/>
      <c r="SAK127" s="110"/>
      <c r="SAL127" s="91"/>
      <c r="SAM127" s="261"/>
      <c r="SAN127" s="261"/>
      <c r="SAO127" s="261"/>
      <c r="SAP127" s="273"/>
      <c r="SAQ127" s="273"/>
      <c r="SAR127"/>
      <c r="SAS127" s="110"/>
      <c r="SAT127" s="91"/>
      <c r="SAU127" s="261"/>
      <c r="SAV127" s="261"/>
      <c r="SAW127" s="261"/>
      <c r="SAX127" s="273"/>
      <c r="SAY127" s="273"/>
      <c r="SAZ127"/>
      <c r="SBA127" s="110"/>
      <c r="SBB127" s="91"/>
      <c r="SBC127" s="261"/>
      <c r="SBD127" s="261"/>
      <c r="SBE127" s="261"/>
      <c r="SBF127" s="273"/>
      <c r="SBG127" s="273"/>
      <c r="SBH127"/>
      <c r="SBI127" s="110"/>
      <c r="SBJ127" s="91"/>
      <c r="SBK127" s="261"/>
      <c r="SBL127" s="261"/>
      <c r="SBM127" s="261"/>
      <c r="SBN127" s="273"/>
      <c r="SBO127" s="273"/>
      <c r="SBP127"/>
      <c r="SBQ127" s="110"/>
      <c r="SBR127" s="91"/>
      <c r="SBS127" s="261"/>
      <c r="SBT127" s="261"/>
      <c r="SBU127" s="261"/>
      <c r="SBV127" s="273"/>
      <c r="SBW127" s="273"/>
      <c r="SBX127"/>
      <c r="SBY127" s="110"/>
      <c r="SBZ127" s="91"/>
      <c r="SCA127" s="261"/>
      <c r="SCB127" s="261"/>
      <c r="SCC127" s="261"/>
      <c r="SCD127" s="273"/>
      <c r="SCE127" s="273"/>
      <c r="SCF127"/>
      <c r="SCG127" s="110"/>
      <c r="SCH127" s="91"/>
      <c r="SCI127" s="261"/>
      <c r="SCJ127" s="261"/>
      <c r="SCK127" s="261"/>
      <c r="SCL127" s="273"/>
      <c r="SCM127" s="273"/>
      <c r="SCN127"/>
      <c r="SCO127" s="110"/>
      <c r="SCP127" s="91"/>
      <c r="SCQ127" s="261"/>
      <c r="SCR127" s="261"/>
      <c r="SCS127" s="261"/>
      <c r="SCT127" s="273"/>
      <c r="SCU127" s="273"/>
      <c r="SCV127"/>
      <c r="SCW127" s="110"/>
      <c r="SCX127" s="91"/>
      <c r="SCY127" s="261"/>
      <c r="SCZ127" s="261"/>
      <c r="SDA127" s="261"/>
      <c r="SDB127" s="273"/>
      <c r="SDC127" s="273"/>
      <c r="SDD127"/>
      <c r="SDE127" s="110"/>
      <c r="SDF127" s="91"/>
      <c r="SDG127" s="261"/>
      <c r="SDH127" s="261"/>
      <c r="SDI127" s="261"/>
      <c r="SDJ127" s="273"/>
      <c r="SDK127" s="273"/>
      <c r="SDL127"/>
      <c r="SDM127" s="110"/>
      <c r="SDN127" s="91"/>
      <c r="SDO127" s="261"/>
      <c r="SDP127" s="261"/>
      <c r="SDQ127" s="261"/>
      <c r="SDR127" s="273"/>
      <c r="SDS127" s="273"/>
      <c r="SDT127"/>
      <c r="SDU127" s="110"/>
      <c r="SDV127" s="91"/>
      <c r="SDW127" s="261"/>
      <c r="SDX127" s="261"/>
      <c r="SDY127" s="261"/>
      <c r="SDZ127" s="273"/>
      <c r="SEA127" s="273"/>
      <c r="SEB127"/>
      <c r="SEC127" s="110"/>
      <c r="SED127" s="91"/>
      <c r="SEE127" s="261"/>
      <c r="SEF127" s="261"/>
      <c r="SEG127" s="261"/>
      <c r="SEH127" s="273"/>
      <c r="SEI127" s="273"/>
      <c r="SEJ127"/>
      <c r="SEK127" s="110"/>
      <c r="SEL127" s="91"/>
      <c r="SEM127" s="261"/>
      <c r="SEN127" s="261"/>
      <c r="SEO127" s="261"/>
      <c r="SEP127" s="273"/>
      <c r="SEQ127" s="273"/>
      <c r="SER127"/>
      <c r="SES127" s="110"/>
      <c r="SET127" s="91"/>
      <c r="SEU127" s="261"/>
      <c r="SEV127" s="261"/>
      <c r="SEW127" s="261"/>
      <c r="SEX127" s="273"/>
      <c r="SEY127" s="273"/>
      <c r="SEZ127"/>
      <c r="SFA127" s="110"/>
      <c r="SFB127" s="91"/>
      <c r="SFC127" s="261"/>
      <c r="SFD127" s="261"/>
      <c r="SFE127" s="261"/>
      <c r="SFF127" s="273"/>
      <c r="SFG127" s="273"/>
      <c r="SFH127"/>
      <c r="SFI127" s="110"/>
      <c r="SFJ127" s="91"/>
      <c r="SFK127" s="261"/>
      <c r="SFL127" s="261"/>
      <c r="SFM127" s="261"/>
      <c r="SFN127" s="273"/>
      <c r="SFO127" s="273"/>
      <c r="SFP127"/>
      <c r="SFQ127" s="110"/>
      <c r="SFR127" s="91"/>
      <c r="SFS127" s="261"/>
      <c r="SFT127" s="261"/>
      <c r="SFU127" s="261"/>
      <c r="SFV127" s="273"/>
      <c r="SFW127" s="273"/>
      <c r="SFX127"/>
      <c r="SFY127" s="110"/>
      <c r="SFZ127" s="91"/>
      <c r="SGA127" s="261"/>
      <c r="SGB127" s="261"/>
      <c r="SGC127" s="261"/>
      <c r="SGD127" s="273"/>
      <c r="SGE127" s="273"/>
      <c r="SGF127"/>
      <c r="SGG127" s="110"/>
      <c r="SGH127" s="91"/>
      <c r="SGI127" s="261"/>
      <c r="SGJ127" s="261"/>
      <c r="SGK127" s="261"/>
      <c r="SGL127" s="273"/>
      <c r="SGM127" s="273"/>
      <c r="SGN127"/>
      <c r="SGO127" s="110"/>
      <c r="SGP127" s="91"/>
      <c r="SGQ127" s="261"/>
      <c r="SGR127" s="261"/>
      <c r="SGS127" s="261"/>
      <c r="SGT127" s="273"/>
      <c r="SGU127" s="273"/>
      <c r="SGV127"/>
      <c r="SGW127" s="110"/>
      <c r="SGX127" s="91"/>
      <c r="SGY127" s="261"/>
      <c r="SGZ127" s="261"/>
      <c r="SHA127" s="261"/>
      <c r="SHB127" s="273"/>
      <c r="SHC127" s="273"/>
      <c r="SHD127"/>
      <c r="SHE127" s="110"/>
      <c r="SHF127" s="91"/>
      <c r="SHG127" s="261"/>
      <c r="SHH127" s="261"/>
      <c r="SHI127" s="261"/>
      <c r="SHJ127" s="273"/>
      <c r="SHK127" s="273"/>
      <c r="SHL127"/>
      <c r="SHM127" s="110"/>
      <c r="SHN127" s="91"/>
      <c r="SHO127" s="261"/>
      <c r="SHP127" s="261"/>
      <c r="SHQ127" s="261"/>
      <c r="SHR127" s="273"/>
      <c r="SHS127" s="273"/>
      <c r="SHT127"/>
      <c r="SHU127" s="110"/>
      <c r="SHV127" s="91"/>
      <c r="SHW127" s="261"/>
      <c r="SHX127" s="261"/>
      <c r="SHY127" s="261"/>
      <c r="SHZ127" s="273"/>
      <c r="SIA127" s="273"/>
      <c r="SIB127"/>
      <c r="SIC127" s="110"/>
      <c r="SID127" s="91"/>
      <c r="SIE127" s="261"/>
      <c r="SIF127" s="261"/>
      <c r="SIG127" s="261"/>
      <c r="SIH127" s="273"/>
      <c r="SII127" s="273"/>
      <c r="SIJ127"/>
      <c r="SIK127" s="110"/>
      <c r="SIL127" s="91"/>
      <c r="SIM127" s="261"/>
      <c r="SIN127" s="261"/>
      <c r="SIO127" s="261"/>
      <c r="SIP127" s="273"/>
      <c r="SIQ127" s="273"/>
      <c r="SIR127"/>
      <c r="SIS127" s="110"/>
      <c r="SIT127" s="91"/>
      <c r="SIU127" s="261"/>
      <c r="SIV127" s="261"/>
      <c r="SIW127" s="261"/>
      <c r="SIX127" s="273"/>
      <c r="SIY127" s="273"/>
      <c r="SIZ127"/>
      <c r="SJA127" s="110"/>
      <c r="SJB127" s="91"/>
      <c r="SJC127" s="261"/>
      <c r="SJD127" s="261"/>
      <c r="SJE127" s="261"/>
      <c r="SJF127" s="273"/>
      <c r="SJG127" s="273"/>
      <c r="SJH127"/>
      <c r="SJI127" s="110"/>
      <c r="SJJ127" s="91"/>
      <c r="SJK127" s="261"/>
      <c r="SJL127" s="261"/>
      <c r="SJM127" s="261"/>
      <c r="SJN127" s="273"/>
      <c r="SJO127" s="273"/>
      <c r="SJP127"/>
      <c r="SJQ127" s="110"/>
      <c r="SJR127" s="91"/>
      <c r="SJS127" s="261"/>
      <c r="SJT127" s="261"/>
      <c r="SJU127" s="261"/>
      <c r="SJV127" s="273"/>
      <c r="SJW127" s="273"/>
      <c r="SJX127"/>
      <c r="SJY127" s="110"/>
      <c r="SJZ127" s="91"/>
      <c r="SKA127" s="261"/>
      <c r="SKB127" s="261"/>
      <c r="SKC127" s="261"/>
      <c r="SKD127" s="273"/>
      <c r="SKE127" s="273"/>
      <c r="SKF127"/>
      <c r="SKG127" s="110"/>
      <c r="SKH127" s="91"/>
      <c r="SKI127" s="261"/>
      <c r="SKJ127" s="261"/>
      <c r="SKK127" s="261"/>
      <c r="SKL127" s="273"/>
      <c r="SKM127" s="273"/>
      <c r="SKN127"/>
      <c r="SKO127" s="110"/>
      <c r="SKP127" s="91"/>
      <c r="SKQ127" s="261"/>
      <c r="SKR127" s="261"/>
      <c r="SKS127" s="261"/>
      <c r="SKT127" s="273"/>
      <c r="SKU127" s="273"/>
      <c r="SKV127"/>
      <c r="SKW127" s="110"/>
      <c r="SKX127" s="91"/>
      <c r="SKY127" s="261"/>
      <c r="SKZ127" s="261"/>
      <c r="SLA127" s="261"/>
      <c r="SLB127" s="273"/>
      <c r="SLC127" s="273"/>
      <c r="SLD127"/>
      <c r="SLE127" s="110"/>
      <c r="SLF127" s="91"/>
      <c r="SLG127" s="261"/>
      <c r="SLH127" s="261"/>
      <c r="SLI127" s="261"/>
      <c r="SLJ127" s="273"/>
      <c r="SLK127" s="273"/>
      <c r="SLL127"/>
      <c r="SLM127" s="110"/>
      <c r="SLN127" s="91"/>
      <c r="SLO127" s="261"/>
      <c r="SLP127" s="261"/>
      <c r="SLQ127" s="261"/>
      <c r="SLR127" s="273"/>
      <c r="SLS127" s="273"/>
      <c r="SLT127"/>
      <c r="SLU127" s="110"/>
      <c r="SLV127" s="91"/>
      <c r="SLW127" s="261"/>
      <c r="SLX127" s="261"/>
      <c r="SLY127" s="261"/>
      <c r="SLZ127" s="273"/>
      <c r="SMA127" s="273"/>
      <c r="SMB127"/>
      <c r="SMC127" s="110"/>
      <c r="SMD127" s="91"/>
      <c r="SME127" s="261"/>
      <c r="SMF127" s="261"/>
      <c r="SMG127" s="261"/>
      <c r="SMH127" s="273"/>
      <c r="SMI127" s="273"/>
      <c r="SMJ127"/>
      <c r="SMK127" s="110"/>
      <c r="SML127" s="91"/>
      <c r="SMM127" s="261"/>
      <c r="SMN127" s="261"/>
      <c r="SMO127" s="261"/>
      <c r="SMP127" s="273"/>
      <c r="SMQ127" s="273"/>
      <c r="SMR127"/>
      <c r="SMS127" s="110"/>
      <c r="SMT127" s="91"/>
      <c r="SMU127" s="261"/>
      <c r="SMV127" s="261"/>
      <c r="SMW127" s="261"/>
      <c r="SMX127" s="273"/>
      <c r="SMY127" s="273"/>
      <c r="SMZ127"/>
      <c r="SNA127" s="110"/>
      <c r="SNB127" s="91"/>
      <c r="SNC127" s="261"/>
      <c r="SND127" s="261"/>
      <c r="SNE127" s="261"/>
      <c r="SNF127" s="273"/>
      <c r="SNG127" s="273"/>
      <c r="SNH127"/>
      <c r="SNI127" s="110"/>
      <c r="SNJ127" s="91"/>
      <c r="SNK127" s="261"/>
      <c r="SNL127" s="261"/>
      <c r="SNM127" s="261"/>
      <c r="SNN127" s="273"/>
      <c r="SNO127" s="273"/>
      <c r="SNP127"/>
      <c r="SNQ127" s="110"/>
      <c r="SNR127" s="91"/>
      <c r="SNS127" s="261"/>
      <c r="SNT127" s="261"/>
      <c r="SNU127" s="261"/>
      <c r="SNV127" s="273"/>
      <c r="SNW127" s="273"/>
      <c r="SNX127"/>
      <c r="SNY127" s="110"/>
      <c r="SNZ127" s="91"/>
      <c r="SOA127" s="261"/>
      <c r="SOB127" s="261"/>
      <c r="SOC127" s="261"/>
      <c r="SOD127" s="273"/>
      <c r="SOE127" s="273"/>
      <c r="SOF127"/>
      <c r="SOG127" s="110"/>
      <c r="SOH127" s="91"/>
      <c r="SOI127" s="261"/>
      <c r="SOJ127" s="261"/>
      <c r="SOK127" s="261"/>
      <c r="SOL127" s="273"/>
      <c r="SOM127" s="273"/>
      <c r="SON127"/>
      <c r="SOO127" s="110"/>
      <c r="SOP127" s="91"/>
      <c r="SOQ127" s="261"/>
      <c r="SOR127" s="261"/>
      <c r="SOS127" s="261"/>
      <c r="SOT127" s="273"/>
      <c r="SOU127" s="273"/>
      <c r="SOV127"/>
      <c r="SOW127" s="110"/>
      <c r="SOX127" s="91"/>
      <c r="SOY127" s="261"/>
      <c r="SOZ127" s="261"/>
      <c r="SPA127" s="261"/>
      <c r="SPB127" s="273"/>
      <c r="SPC127" s="273"/>
      <c r="SPD127"/>
      <c r="SPE127" s="110"/>
      <c r="SPF127" s="91"/>
      <c r="SPG127" s="261"/>
      <c r="SPH127" s="261"/>
      <c r="SPI127" s="261"/>
      <c r="SPJ127" s="273"/>
      <c r="SPK127" s="273"/>
      <c r="SPL127"/>
      <c r="SPM127" s="110"/>
      <c r="SPN127" s="91"/>
      <c r="SPO127" s="261"/>
      <c r="SPP127" s="261"/>
      <c r="SPQ127" s="261"/>
      <c r="SPR127" s="273"/>
      <c r="SPS127" s="273"/>
      <c r="SPT127"/>
      <c r="SPU127" s="110"/>
      <c r="SPV127" s="91"/>
      <c r="SPW127" s="261"/>
      <c r="SPX127" s="261"/>
      <c r="SPY127" s="261"/>
      <c r="SPZ127" s="273"/>
      <c r="SQA127" s="273"/>
      <c r="SQB127"/>
      <c r="SQC127" s="110"/>
      <c r="SQD127" s="91"/>
      <c r="SQE127" s="261"/>
      <c r="SQF127" s="261"/>
      <c r="SQG127" s="261"/>
      <c r="SQH127" s="273"/>
      <c r="SQI127" s="273"/>
      <c r="SQJ127"/>
      <c r="SQK127" s="110"/>
      <c r="SQL127" s="91"/>
      <c r="SQM127" s="261"/>
      <c r="SQN127" s="261"/>
      <c r="SQO127" s="261"/>
      <c r="SQP127" s="273"/>
      <c r="SQQ127" s="273"/>
      <c r="SQR127"/>
      <c r="SQS127" s="110"/>
      <c r="SQT127" s="91"/>
      <c r="SQU127" s="261"/>
      <c r="SQV127" s="261"/>
      <c r="SQW127" s="261"/>
      <c r="SQX127" s="273"/>
      <c r="SQY127" s="273"/>
      <c r="SQZ127"/>
      <c r="SRA127" s="110"/>
      <c r="SRB127" s="91"/>
      <c r="SRC127" s="261"/>
      <c r="SRD127" s="261"/>
      <c r="SRE127" s="261"/>
      <c r="SRF127" s="273"/>
      <c r="SRG127" s="273"/>
      <c r="SRH127"/>
      <c r="SRI127" s="110"/>
      <c r="SRJ127" s="91"/>
      <c r="SRK127" s="261"/>
      <c r="SRL127" s="261"/>
      <c r="SRM127" s="261"/>
      <c r="SRN127" s="273"/>
      <c r="SRO127" s="273"/>
      <c r="SRP127"/>
      <c r="SRQ127" s="110"/>
      <c r="SRR127" s="91"/>
      <c r="SRS127" s="261"/>
      <c r="SRT127" s="261"/>
      <c r="SRU127" s="261"/>
      <c r="SRV127" s="273"/>
      <c r="SRW127" s="273"/>
      <c r="SRX127"/>
      <c r="SRY127" s="110"/>
      <c r="SRZ127" s="91"/>
      <c r="SSA127" s="261"/>
      <c r="SSB127" s="261"/>
      <c r="SSC127" s="261"/>
      <c r="SSD127" s="273"/>
      <c r="SSE127" s="273"/>
      <c r="SSF127"/>
      <c r="SSG127" s="110"/>
      <c r="SSH127" s="91"/>
      <c r="SSI127" s="261"/>
      <c r="SSJ127" s="261"/>
      <c r="SSK127" s="261"/>
      <c r="SSL127" s="273"/>
      <c r="SSM127" s="273"/>
      <c r="SSN127"/>
      <c r="SSO127" s="110"/>
      <c r="SSP127" s="91"/>
      <c r="SSQ127" s="261"/>
      <c r="SSR127" s="261"/>
      <c r="SSS127" s="261"/>
      <c r="SST127" s="273"/>
      <c r="SSU127" s="273"/>
      <c r="SSV127"/>
      <c r="SSW127" s="110"/>
      <c r="SSX127" s="91"/>
      <c r="SSY127" s="261"/>
      <c r="SSZ127" s="261"/>
      <c r="STA127" s="261"/>
      <c r="STB127" s="273"/>
      <c r="STC127" s="273"/>
      <c r="STD127"/>
      <c r="STE127" s="110"/>
      <c r="STF127" s="91"/>
      <c r="STG127" s="261"/>
      <c r="STH127" s="261"/>
      <c r="STI127" s="261"/>
      <c r="STJ127" s="273"/>
      <c r="STK127" s="273"/>
      <c r="STL127"/>
      <c r="STM127" s="110"/>
      <c r="STN127" s="91"/>
      <c r="STO127" s="261"/>
      <c r="STP127" s="261"/>
      <c r="STQ127" s="261"/>
      <c r="STR127" s="273"/>
      <c r="STS127" s="273"/>
      <c r="STT127"/>
      <c r="STU127" s="110"/>
      <c r="STV127" s="91"/>
      <c r="STW127" s="261"/>
      <c r="STX127" s="261"/>
      <c r="STY127" s="261"/>
      <c r="STZ127" s="273"/>
      <c r="SUA127" s="273"/>
      <c r="SUB127"/>
      <c r="SUC127" s="110"/>
      <c r="SUD127" s="91"/>
      <c r="SUE127" s="261"/>
      <c r="SUF127" s="261"/>
      <c r="SUG127" s="261"/>
      <c r="SUH127" s="273"/>
      <c r="SUI127" s="273"/>
      <c r="SUJ127"/>
      <c r="SUK127" s="110"/>
      <c r="SUL127" s="91"/>
      <c r="SUM127" s="261"/>
      <c r="SUN127" s="261"/>
      <c r="SUO127" s="261"/>
      <c r="SUP127" s="273"/>
      <c r="SUQ127" s="273"/>
      <c r="SUR127"/>
      <c r="SUS127" s="110"/>
      <c r="SUT127" s="91"/>
      <c r="SUU127" s="261"/>
      <c r="SUV127" s="261"/>
      <c r="SUW127" s="261"/>
      <c r="SUX127" s="273"/>
      <c r="SUY127" s="273"/>
      <c r="SUZ127"/>
      <c r="SVA127" s="110"/>
      <c r="SVB127" s="91"/>
      <c r="SVC127" s="261"/>
      <c r="SVD127" s="261"/>
      <c r="SVE127" s="261"/>
      <c r="SVF127" s="273"/>
      <c r="SVG127" s="273"/>
      <c r="SVH127"/>
      <c r="SVI127" s="110"/>
      <c r="SVJ127" s="91"/>
      <c r="SVK127" s="261"/>
      <c r="SVL127" s="261"/>
      <c r="SVM127" s="261"/>
      <c r="SVN127" s="273"/>
      <c r="SVO127" s="273"/>
      <c r="SVP127"/>
      <c r="SVQ127" s="110"/>
      <c r="SVR127" s="91"/>
      <c r="SVS127" s="261"/>
      <c r="SVT127" s="261"/>
      <c r="SVU127" s="261"/>
      <c r="SVV127" s="273"/>
      <c r="SVW127" s="273"/>
      <c r="SVX127"/>
      <c r="SVY127" s="110"/>
      <c r="SVZ127" s="91"/>
      <c r="SWA127" s="261"/>
      <c r="SWB127" s="261"/>
      <c r="SWC127" s="261"/>
      <c r="SWD127" s="273"/>
      <c r="SWE127" s="273"/>
      <c r="SWF127"/>
      <c r="SWG127" s="110"/>
      <c r="SWH127" s="91"/>
      <c r="SWI127" s="261"/>
      <c r="SWJ127" s="261"/>
      <c r="SWK127" s="261"/>
      <c r="SWL127" s="273"/>
      <c r="SWM127" s="273"/>
      <c r="SWN127"/>
      <c r="SWO127" s="110"/>
      <c r="SWP127" s="91"/>
      <c r="SWQ127" s="261"/>
      <c r="SWR127" s="261"/>
      <c r="SWS127" s="261"/>
      <c r="SWT127" s="273"/>
      <c r="SWU127" s="273"/>
      <c r="SWV127"/>
      <c r="SWW127" s="110"/>
      <c r="SWX127" s="91"/>
      <c r="SWY127" s="261"/>
      <c r="SWZ127" s="261"/>
      <c r="SXA127" s="261"/>
      <c r="SXB127" s="273"/>
      <c r="SXC127" s="273"/>
      <c r="SXD127"/>
      <c r="SXE127" s="110"/>
      <c r="SXF127" s="91"/>
      <c r="SXG127" s="261"/>
      <c r="SXH127" s="261"/>
      <c r="SXI127" s="261"/>
      <c r="SXJ127" s="273"/>
      <c r="SXK127" s="273"/>
      <c r="SXL127"/>
      <c r="SXM127" s="110"/>
      <c r="SXN127" s="91"/>
      <c r="SXO127" s="261"/>
      <c r="SXP127" s="261"/>
      <c r="SXQ127" s="261"/>
      <c r="SXR127" s="273"/>
      <c r="SXS127" s="273"/>
      <c r="SXT127"/>
      <c r="SXU127" s="110"/>
      <c r="SXV127" s="91"/>
      <c r="SXW127" s="261"/>
      <c r="SXX127" s="261"/>
      <c r="SXY127" s="261"/>
      <c r="SXZ127" s="273"/>
      <c r="SYA127" s="273"/>
      <c r="SYB127"/>
      <c r="SYC127" s="110"/>
      <c r="SYD127" s="91"/>
      <c r="SYE127" s="261"/>
      <c r="SYF127" s="261"/>
      <c r="SYG127" s="261"/>
      <c r="SYH127" s="273"/>
      <c r="SYI127" s="273"/>
      <c r="SYJ127"/>
      <c r="SYK127" s="110"/>
      <c r="SYL127" s="91"/>
      <c r="SYM127" s="261"/>
      <c r="SYN127" s="261"/>
      <c r="SYO127" s="261"/>
      <c r="SYP127" s="273"/>
      <c r="SYQ127" s="273"/>
      <c r="SYR127"/>
      <c r="SYS127" s="110"/>
      <c r="SYT127" s="91"/>
      <c r="SYU127" s="261"/>
      <c r="SYV127" s="261"/>
      <c r="SYW127" s="261"/>
      <c r="SYX127" s="273"/>
      <c r="SYY127" s="273"/>
      <c r="SYZ127"/>
      <c r="SZA127" s="110"/>
      <c r="SZB127" s="91"/>
      <c r="SZC127" s="261"/>
      <c r="SZD127" s="261"/>
      <c r="SZE127" s="261"/>
      <c r="SZF127" s="273"/>
      <c r="SZG127" s="273"/>
      <c r="SZH127"/>
      <c r="SZI127" s="110"/>
      <c r="SZJ127" s="91"/>
      <c r="SZK127" s="261"/>
      <c r="SZL127" s="261"/>
      <c r="SZM127" s="261"/>
      <c r="SZN127" s="273"/>
      <c r="SZO127" s="273"/>
      <c r="SZP127"/>
      <c r="SZQ127" s="110"/>
      <c r="SZR127" s="91"/>
      <c r="SZS127" s="261"/>
      <c r="SZT127" s="261"/>
      <c r="SZU127" s="261"/>
      <c r="SZV127" s="273"/>
      <c r="SZW127" s="273"/>
      <c r="SZX127"/>
      <c r="SZY127" s="110"/>
      <c r="SZZ127" s="91"/>
      <c r="TAA127" s="261"/>
      <c r="TAB127" s="261"/>
      <c r="TAC127" s="261"/>
      <c r="TAD127" s="273"/>
      <c r="TAE127" s="273"/>
      <c r="TAF127"/>
      <c r="TAG127" s="110"/>
      <c r="TAH127" s="91"/>
      <c r="TAI127" s="261"/>
      <c r="TAJ127" s="261"/>
      <c r="TAK127" s="261"/>
      <c r="TAL127" s="273"/>
      <c r="TAM127" s="273"/>
      <c r="TAN127"/>
      <c r="TAO127" s="110"/>
      <c r="TAP127" s="91"/>
      <c r="TAQ127" s="261"/>
      <c r="TAR127" s="261"/>
      <c r="TAS127" s="261"/>
      <c r="TAT127" s="273"/>
      <c r="TAU127" s="273"/>
      <c r="TAV127"/>
      <c r="TAW127" s="110"/>
      <c r="TAX127" s="91"/>
      <c r="TAY127" s="261"/>
      <c r="TAZ127" s="261"/>
      <c r="TBA127" s="261"/>
      <c r="TBB127" s="273"/>
      <c r="TBC127" s="273"/>
      <c r="TBD127"/>
      <c r="TBE127" s="110"/>
      <c r="TBF127" s="91"/>
      <c r="TBG127" s="261"/>
      <c r="TBH127" s="261"/>
      <c r="TBI127" s="261"/>
      <c r="TBJ127" s="273"/>
      <c r="TBK127" s="273"/>
      <c r="TBL127"/>
      <c r="TBM127" s="110"/>
      <c r="TBN127" s="91"/>
      <c r="TBO127" s="261"/>
      <c r="TBP127" s="261"/>
      <c r="TBQ127" s="261"/>
      <c r="TBR127" s="273"/>
      <c r="TBS127" s="273"/>
      <c r="TBT127"/>
      <c r="TBU127" s="110"/>
      <c r="TBV127" s="91"/>
      <c r="TBW127" s="261"/>
      <c r="TBX127" s="261"/>
      <c r="TBY127" s="261"/>
      <c r="TBZ127" s="273"/>
      <c r="TCA127" s="273"/>
      <c r="TCB127"/>
      <c r="TCC127" s="110"/>
      <c r="TCD127" s="91"/>
      <c r="TCE127" s="261"/>
      <c r="TCF127" s="261"/>
      <c r="TCG127" s="261"/>
      <c r="TCH127" s="273"/>
      <c r="TCI127" s="273"/>
      <c r="TCJ127"/>
      <c r="TCK127" s="110"/>
      <c r="TCL127" s="91"/>
      <c r="TCM127" s="261"/>
      <c r="TCN127" s="261"/>
      <c r="TCO127" s="261"/>
      <c r="TCP127" s="273"/>
      <c r="TCQ127" s="273"/>
      <c r="TCR127"/>
      <c r="TCS127" s="110"/>
      <c r="TCT127" s="91"/>
      <c r="TCU127" s="261"/>
      <c r="TCV127" s="261"/>
      <c r="TCW127" s="261"/>
      <c r="TCX127" s="273"/>
      <c r="TCY127" s="273"/>
      <c r="TCZ127"/>
      <c r="TDA127" s="110"/>
      <c r="TDB127" s="91"/>
      <c r="TDC127" s="261"/>
      <c r="TDD127" s="261"/>
      <c r="TDE127" s="261"/>
      <c r="TDF127" s="273"/>
      <c r="TDG127" s="273"/>
      <c r="TDH127"/>
      <c r="TDI127" s="110"/>
      <c r="TDJ127" s="91"/>
      <c r="TDK127" s="261"/>
      <c r="TDL127" s="261"/>
      <c r="TDM127" s="261"/>
      <c r="TDN127" s="273"/>
      <c r="TDO127" s="273"/>
      <c r="TDP127"/>
      <c r="TDQ127" s="110"/>
      <c r="TDR127" s="91"/>
      <c r="TDS127" s="261"/>
      <c r="TDT127" s="261"/>
      <c r="TDU127" s="261"/>
      <c r="TDV127" s="273"/>
      <c r="TDW127" s="273"/>
      <c r="TDX127"/>
      <c r="TDY127" s="110"/>
      <c r="TDZ127" s="91"/>
      <c r="TEA127" s="261"/>
      <c r="TEB127" s="261"/>
      <c r="TEC127" s="261"/>
      <c r="TED127" s="273"/>
      <c r="TEE127" s="273"/>
      <c r="TEF127"/>
      <c r="TEG127" s="110"/>
      <c r="TEH127" s="91"/>
      <c r="TEI127" s="261"/>
      <c r="TEJ127" s="261"/>
      <c r="TEK127" s="261"/>
      <c r="TEL127" s="273"/>
      <c r="TEM127" s="273"/>
      <c r="TEN127"/>
      <c r="TEO127" s="110"/>
      <c r="TEP127" s="91"/>
      <c r="TEQ127" s="261"/>
      <c r="TER127" s="261"/>
      <c r="TES127" s="261"/>
      <c r="TET127" s="273"/>
      <c r="TEU127" s="273"/>
      <c r="TEV127"/>
      <c r="TEW127" s="110"/>
      <c r="TEX127" s="91"/>
      <c r="TEY127" s="261"/>
      <c r="TEZ127" s="261"/>
      <c r="TFA127" s="261"/>
      <c r="TFB127" s="273"/>
      <c r="TFC127" s="273"/>
      <c r="TFD127"/>
      <c r="TFE127" s="110"/>
      <c r="TFF127" s="91"/>
      <c r="TFG127" s="261"/>
      <c r="TFH127" s="261"/>
      <c r="TFI127" s="261"/>
      <c r="TFJ127" s="273"/>
      <c r="TFK127" s="273"/>
      <c r="TFL127"/>
      <c r="TFM127" s="110"/>
      <c r="TFN127" s="91"/>
      <c r="TFO127" s="261"/>
      <c r="TFP127" s="261"/>
      <c r="TFQ127" s="261"/>
      <c r="TFR127" s="273"/>
      <c r="TFS127" s="273"/>
      <c r="TFT127"/>
      <c r="TFU127" s="110"/>
      <c r="TFV127" s="91"/>
      <c r="TFW127" s="261"/>
      <c r="TFX127" s="261"/>
      <c r="TFY127" s="261"/>
      <c r="TFZ127" s="273"/>
      <c r="TGA127" s="273"/>
      <c r="TGB127"/>
      <c r="TGC127" s="110"/>
      <c r="TGD127" s="91"/>
      <c r="TGE127" s="261"/>
      <c r="TGF127" s="261"/>
      <c r="TGG127" s="261"/>
      <c r="TGH127" s="273"/>
      <c r="TGI127" s="273"/>
      <c r="TGJ127"/>
      <c r="TGK127" s="110"/>
      <c r="TGL127" s="91"/>
      <c r="TGM127" s="261"/>
      <c r="TGN127" s="261"/>
      <c r="TGO127" s="261"/>
      <c r="TGP127" s="273"/>
      <c r="TGQ127" s="273"/>
      <c r="TGR127"/>
      <c r="TGS127" s="110"/>
      <c r="TGT127" s="91"/>
      <c r="TGU127" s="261"/>
      <c r="TGV127" s="261"/>
      <c r="TGW127" s="261"/>
      <c r="TGX127" s="273"/>
      <c r="TGY127" s="273"/>
      <c r="TGZ127"/>
      <c r="THA127" s="110"/>
      <c r="THB127" s="91"/>
      <c r="THC127" s="261"/>
      <c r="THD127" s="261"/>
      <c r="THE127" s="261"/>
      <c r="THF127" s="273"/>
      <c r="THG127" s="273"/>
      <c r="THH127"/>
      <c r="THI127" s="110"/>
      <c r="THJ127" s="91"/>
      <c r="THK127" s="261"/>
      <c r="THL127" s="261"/>
      <c r="THM127" s="261"/>
      <c r="THN127" s="273"/>
      <c r="THO127" s="273"/>
      <c r="THP127"/>
      <c r="THQ127" s="110"/>
      <c r="THR127" s="91"/>
      <c r="THS127" s="261"/>
      <c r="THT127" s="261"/>
      <c r="THU127" s="261"/>
      <c r="THV127" s="273"/>
      <c r="THW127" s="273"/>
      <c r="THX127"/>
      <c r="THY127" s="110"/>
      <c r="THZ127" s="91"/>
      <c r="TIA127" s="261"/>
      <c r="TIB127" s="261"/>
      <c r="TIC127" s="261"/>
      <c r="TID127" s="273"/>
      <c r="TIE127" s="273"/>
      <c r="TIF127"/>
      <c r="TIG127" s="110"/>
      <c r="TIH127" s="91"/>
      <c r="TII127" s="261"/>
      <c r="TIJ127" s="261"/>
      <c r="TIK127" s="261"/>
      <c r="TIL127" s="273"/>
      <c r="TIM127" s="273"/>
      <c r="TIN127"/>
      <c r="TIO127" s="110"/>
      <c r="TIP127" s="91"/>
      <c r="TIQ127" s="261"/>
      <c r="TIR127" s="261"/>
      <c r="TIS127" s="261"/>
      <c r="TIT127" s="273"/>
      <c r="TIU127" s="273"/>
      <c r="TIV127"/>
      <c r="TIW127" s="110"/>
      <c r="TIX127" s="91"/>
      <c r="TIY127" s="261"/>
      <c r="TIZ127" s="261"/>
      <c r="TJA127" s="261"/>
      <c r="TJB127" s="273"/>
      <c r="TJC127" s="273"/>
      <c r="TJD127"/>
      <c r="TJE127" s="110"/>
      <c r="TJF127" s="91"/>
      <c r="TJG127" s="261"/>
      <c r="TJH127" s="261"/>
      <c r="TJI127" s="261"/>
      <c r="TJJ127" s="273"/>
      <c r="TJK127" s="273"/>
      <c r="TJL127"/>
      <c r="TJM127" s="110"/>
      <c r="TJN127" s="91"/>
      <c r="TJO127" s="261"/>
      <c r="TJP127" s="261"/>
      <c r="TJQ127" s="261"/>
      <c r="TJR127" s="273"/>
      <c r="TJS127" s="273"/>
      <c r="TJT127"/>
      <c r="TJU127" s="110"/>
      <c r="TJV127" s="91"/>
      <c r="TJW127" s="261"/>
      <c r="TJX127" s="261"/>
      <c r="TJY127" s="261"/>
      <c r="TJZ127" s="273"/>
      <c r="TKA127" s="273"/>
      <c r="TKB127"/>
      <c r="TKC127" s="110"/>
      <c r="TKD127" s="91"/>
      <c r="TKE127" s="261"/>
      <c r="TKF127" s="261"/>
      <c r="TKG127" s="261"/>
      <c r="TKH127" s="273"/>
      <c r="TKI127" s="273"/>
      <c r="TKJ127"/>
      <c r="TKK127" s="110"/>
      <c r="TKL127" s="91"/>
      <c r="TKM127" s="261"/>
      <c r="TKN127" s="261"/>
      <c r="TKO127" s="261"/>
      <c r="TKP127" s="273"/>
      <c r="TKQ127" s="273"/>
      <c r="TKR127"/>
      <c r="TKS127" s="110"/>
      <c r="TKT127" s="91"/>
      <c r="TKU127" s="261"/>
      <c r="TKV127" s="261"/>
      <c r="TKW127" s="261"/>
      <c r="TKX127" s="273"/>
      <c r="TKY127" s="273"/>
      <c r="TKZ127"/>
      <c r="TLA127" s="110"/>
      <c r="TLB127" s="91"/>
      <c r="TLC127" s="261"/>
      <c r="TLD127" s="261"/>
      <c r="TLE127" s="261"/>
      <c r="TLF127" s="273"/>
      <c r="TLG127" s="273"/>
      <c r="TLH127"/>
      <c r="TLI127" s="110"/>
      <c r="TLJ127" s="91"/>
      <c r="TLK127" s="261"/>
      <c r="TLL127" s="261"/>
      <c r="TLM127" s="261"/>
      <c r="TLN127" s="273"/>
      <c r="TLO127" s="273"/>
      <c r="TLP127"/>
      <c r="TLQ127" s="110"/>
      <c r="TLR127" s="91"/>
      <c r="TLS127" s="261"/>
      <c r="TLT127" s="261"/>
      <c r="TLU127" s="261"/>
      <c r="TLV127" s="273"/>
      <c r="TLW127" s="273"/>
      <c r="TLX127"/>
      <c r="TLY127" s="110"/>
      <c r="TLZ127" s="91"/>
      <c r="TMA127" s="261"/>
      <c r="TMB127" s="261"/>
      <c r="TMC127" s="261"/>
      <c r="TMD127" s="273"/>
      <c r="TME127" s="273"/>
      <c r="TMF127"/>
      <c r="TMG127" s="110"/>
      <c r="TMH127" s="91"/>
      <c r="TMI127" s="261"/>
      <c r="TMJ127" s="261"/>
      <c r="TMK127" s="261"/>
      <c r="TML127" s="273"/>
      <c r="TMM127" s="273"/>
      <c r="TMN127"/>
      <c r="TMO127" s="110"/>
      <c r="TMP127" s="91"/>
      <c r="TMQ127" s="261"/>
      <c r="TMR127" s="261"/>
      <c r="TMS127" s="261"/>
      <c r="TMT127" s="273"/>
      <c r="TMU127" s="273"/>
      <c r="TMV127"/>
      <c r="TMW127" s="110"/>
      <c r="TMX127" s="91"/>
      <c r="TMY127" s="261"/>
      <c r="TMZ127" s="261"/>
      <c r="TNA127" s="261"/>
      <c r="TNB127" s="273"/>
      <c r="TNC127" s="273"/>
      <c r="TND127"/>
      <c r="TNE127" s="110"/>
      <c r="TNF127" s="91"/>
      <c r="TNG127" s="261"/>
      <c r="TNH127" s="261"/>
      <c r="TNI127" s="261"/>
      <c r="TNJ127" s="273"/>
      <c r="TNK127" s="273"/>
      <c r="TNL127"/>
      <c r="TNM127" s="110"/>
      <c r="TNN127" s="91"/>
      <c r="TNO127" s="261"/>
      <c r="TNP127" s="261"/>
      <c r="TNQ127" s="261"/>
      <c r="TNR127" s="273"/>
      <c r="TNS127" s="273"/>
      <c r="TNT127"/>
      <c r="TNU127" s="110"/>
      <c r="TNV127" s="91"/>
      <c r="TNW127" s="261"/>
      <c r="TNX127" s="261"/>
      <c r="TNY127" s="261"/>
      <c r="TNZ127" s="273"/>
      <c r="TOA127" s="273"/>
      <c r="TOB127"/>
      <c r="TOC127" s="110"/>
      <c r="TOD127" s="91"/>
      <c r="TOE127" s="261"/>
      <c r="TOF127" s="261"/>
      <c r="TOG127" s="261"/>
      <c r="TOH127" s="273"/>
      <c r="TOI127" s="273"/>
      <c r="TOJ127"/>
      <c r="TOK127" s="110"/>
      <c r="TOL127" s="91"/>
      <c r="TOM127" s="261"/>
      <c r="TON127" s="261"/>
      <c r="TOO127" s="261"/>
      <c r="TOP127" s="273"/>
      <c r="TOQ127" s="273"/>
      <c r="TOR127"/>
      <c r="TOS127" s="110"/>
      <c r="TOT127" s="91"/>
      <c r="TOU127" s="261"/>
      <c r="TOV127" s="261"/>
      <c r="TOW127" s="261"/>
      <c r="TOX127" s="273"/>
      <c r="TOY127" s="273"/>
      <c r="TOZ127"/>
      <c r="TPA127" s="110"/>
      <c r="TPB127" s="91"/>
      <c r="TPC127" s="261"/>
      <c r="TPD127" s="261"/>
      <c r="TPE127" s="261"/>
      <c r="TPF127" s="273"/>
      <c r="TPG127" s="273"/>
      <c r="TPH127"/>
      <c r="TPI127" s="110"/>
      <c r="TPJ127" s="91"/>
      <c r="TPK127" s="261"/>
      <c r="TPL127" s="261"/>
      <c r="TPM127" s="261"/>
      <c r="TPN127" s="273"/>
      <c r="TPO127" s="273"/>
      <c r="TPP127"/>
      <c r="TPQ127" s="110"/>
      <c r="TPR127" s="91"/>
      <c r="TPS127" s="261"/>
      <c r="TPT127" s="261"/>
      <c r="TPU127" s="261"/>
      <c r="TPV127" s="273"/>
      <c r="TPW127" s="273"/>
      <c r="TPX127"/>
      <c r="TPY127" s="110"/>
      <c r="TPZ127" s="91"/>
      <c r="TQA127" s="261"/>
      <c r="TQB127" s="261"/>
      <c r="TQC127" s="261"/>
      <c r="TQD127" s="273"/>
      <c r="TQE127" s="273"/>
      <c r="TQF127"/>
      <c r="TQG127" s="110"/>
      <c r="TQH127" s="91"/>
      <c r="TQI127" s="261"/>
      <c r="TQJ127" s="261"/>
      <c r="TQK127" s="261"/>
      <c r="TQL127" s="273"/>
      <c r="TQM127" s="273"/>
      <c r="TQN127"/>
      <c r="TQO127" s="110"/>
      <c r="TQP127" s="91"/>
      <c r="TQQ127" s="261"/>
      <c r="TQR127" s="261"/>
      <c r="TQS127" s="261"/>
      <c r="TQT127" s="273"/>
      <c r="TQU127" s="273"/>
      <c r="TQV127"/>
      <c r="TQW127" s="110"/>
      <c r="TQX127" s="91"/>
      <c r="TQY127" s="261"/>
      <c r="TQZ127" s="261"/>
      <c r="TRA127" s="261"/>
      <c r="TRB127" s="273"/>
      <c r="TRC127" s="273"/>
      <c r="TRD127"/>
      <c r="TRE127" s="110"/>
      <c r="TRF127" s="91"/>
      <c r="TRG127" s="261"/>
      <c r="TRH127" s="261"/>
      <c r="TRI127" s="261"/>
      <c r="TRJ127" s="273"/>
      <c r="TRK127" s="273"/>
      <c r="TRL127"/>
      <c r="TRM127" s="110"/>
      <c r="TRN127" s="91"/>
      <c r="TRO127" s="261"/>
      <c r="TRP127" s="261"/>
      <c r="TRQ127" s="261"/>
      <c r="TRR127" s="273"/>
      <c r="TRS127" s="273"/>
      <c r="TRT127"/>
      <c r="TRU127" s="110"/>
      <c r="TRV127" s="91"/>
      <c r="TRW127" s="261"/>
      <c r="TRX127" s="261"/>
      <c r="TRY127" s="261"/>
      <c r="TRZ127" s="273"/>
      <c r="TSA127" s="273"/>
      <c r="TSB127"/>
      <c r="TSC127" s="110"/>
      <c r="TSD127" s="91"/>
      <c r="TSE127" s="261"/>
      <c r="TSF127" s="261"/>
      <c r="TSG127" s="261"/>
      <c r="TSH127" s="273"/>
      <c r="TSI127" s="273"/>
      <c r="TSJ127"/>
      <c r="TSK127" s="110"/>
      <c r="TSL127" s="91"/>
      <c r="TSM127" s="261"/>
      <c r="TSN127" s="261"/>
      <c r="TSO127" s="261"/>
      <c r="TSP127" s="273"/>
      <c r="TSQ127" s="273"/>
      <c r="TSR127"/>
      <c r="TSS127" s="110"/>
      <c r="TST127" s="91"/>
      <c r="TSU127" s="261"/>
      <c r="TSV127" s="261"/>
      <c r="TSW127" s="261"/>
      <c r="TSX127" s="273"/>
      <c r="TSY127" s="273"/>
      <c r="TSZ127"/>
      <c r="TTA127" s="110"/>
      <c r="TTB127" s="91"/>
      <c r="TTC127" s="261"/>
      <c r="TTD127" s="261"/>
      <c r="TTE127" s="261"/>
      <c r="TTF127" s="273"/>
      <c r="TTG127" s="273"/>
      <c r="TTH127"/>
      <c r="TTI127" s="110"/>
      <c r="TTJ127" s="91"/>
      <c r="TTK127" s="261"/>
      <c r="TTL127" s="261"/>
      <c r="TTM127" s="261"/>
      <c r="TTN127" s="273"/>
      <c r="TTO127" s="273"/>
      <c r="TTP127"/>
      <c r="TTQ127" s="110"/>
      <c r="TTR127" s="91"/>
      <c r="TTS127" s="261"/>
      <c r="TTT127" s="261"/>
      <c r="TTU127" s="261"/>
      <c r="TTV127" s="273"/>
      <c r="TTW127" s="273"/>
      <c r="TTX127"/>
      <c r="TTY127" s="110"/>
      <c r="TTZ127" s="91"/>
      <c r="TUA127" s="261"/>
      <c r="TUB127" s="261"/>
      <c r="TUC127" s="261"/>
      <c r="TUD127" s="273"/>
      <c r="TUE127" s="273"/>
      <c r="TUF127"/>
      <c r="TUG127" s="110"/>
      <c r="TUH127" s="91"/>
      <c r="TUI127" s="261"/>
      <c r="TUJ127" s="261"/>
      <c r="TUK127" s="261"/>
      <c r="TUL127" s="273"/>
      <c r="TUM127" s="273"/>
      <c r="TUN127"/>
      <c r="TUO127" s="110"/>
      <c r="TUP127" s="91"/>
      <c r="TUQ127" s="261"/>
      <c r="TUR127" s="261"/>
      <c r="TUS127" s="261"/>
      <c r="TUT127" s="273"/>
      <c r="TUU127" s="273"/>
      <c r="TUV127"/>
      <c r="TUW127" s="110"/>
      <c r="TUX127" s="91"/>
      <c r="TUY127" s="261"/>
      <c r="TUZ127" s="261"/>
      <c r="TVA127" s="261"/>
      <c r="TVB127" s="273"/>
      <c r="TVC127" s="273"/>
      <c r="TVD127"/>
      <c r="TVE127" s="110"/>
      <c r="TVF127" s="91"/>
      <c r="TVG127" s="261"/>
      <c r="TVH127" s="261"/>
      <c r="TVI127" s="261"/>
      <c r="TVJ127" s="273"/>
      <c r="TVK127" s="273"/>
      <c r="TVL127"/>
      <c r="TVM127" s="110"/>
      <c r="TVN127" s="91"/>
      <c r="TVO127" s="261"/>
      <c r="TVP127" s="261"/>
      <c r="TVQ127" s="261"/>
      <c r="TVR127" s="273"/>
      <c r="TVS127" s="273"/>
      <c r="TVT127"/>
      <c r="TVU127" s="110"/>
      <c r="TVV127" s="91"/>
      <c r="TVW127" s="261"/>
      <c r="TVX127" s="261"/>
      <c r="TVY127" s="261"/>
      <c r="TVZ127" s="273"/>
      <c r="TWA127" s="273"/>
      <c r="TWB127"/>
      <c r="TWC127" s="110"/>
      <c r="TWD127" s="91"/>
      <c r="TWE127" s="261"/>
      <c r="TWF127" s="261"/>
      <c r="TWG127" s="261"/>
      <c r="TWH127" s="273"/>
      <c r="TWI127" s="273"/>
      <c r="TWJ127"/>
      <c r="TWK127" s="110"/>
      <c r="TWL127" s="91"/>
      <c r="TWM127" s="261"/>
      <c r="TWN127" s="261"/>
      <c r="TWO127" s="261"/>
      <c r="TWP127" s="273"/>
      <c r="TWQ127" s="273"/>
      <c r="TWR127"/>
      <c r="TWS127" s="110"/>
      <c r="TWT127" s="91"/>
      <c r="TWU127" s="261"/>
      <c r="TWV127" s="261"/>
      <c r="TWW127" s="261"/>
      <c r="TWX127" s="273"/>
      <c r="TWY127" s="273"/>
      <c r="TWZ127"/>
      <c r="TXA127" s="110"/>
      <c r="TXB127" s="91"/>
      <c r="TXC127" s="261"/>
      <c r="TXD127" s="261"/>
      <c r="TXE127" s="261"/>
      <c r="TXF127" s="273"/>
      <c r="TXG127" s="273"/>
      <c r="TXH127"/>
      <c r="TXI127" s="110"/>
      <c r="TXJ127" s="91"/>
      <c r="TXK127" s="261"/>
      <c r="TXL127" s="261"/>
      <c r="TXM127" s="261"/>
      <c r="TXN127" s="273"/>
      <c r="TXO127" s="273"/>
      <c r="TXP127"/>
      <c r="TXQ127" s="110"/>
      <c r="TXR127" s="91"/>
      <c r="TXS127" s="261"/>
      <c r="TXT127" s="261"/>
      <c r="TXU127" s="261"/>
      <c r="TXV127" s="273"/>
      <c r="TXW127" s="273"/>
      <c r="TXX127"/>
      <c r="TXY127" s="110"/>
      <c r="TXZ127" s="91"/>
      <c r="TYA127" s="261"/>
      <c r="TYB127" s="261"/>
      <c r="TYC127" s="261"/>
      <c r="TYD127" s="273"/>
      <c r="TYE127" s="273"/>
      <c r="TYF127"/>
      <c r="TYG127" s="110"/>
      <c r="TYH127" s="91"/>
      <c r="TYI127" s="261"/>
      <c r="TYJ127" s="261"/>
      <c r="TYK127" s="261"/>
      <c r="TYL127" s="273"/>
      <c r="TYM127" s="273"/>
      <c r="TYN127"/>
      <c r="TYO127" s="110"/>
      <c r="TYP127" s="91"/>
      <c r="TYQ127" s="261"/>
      <c r="TYR127" s="261"/>
      <c r="TYS127" s="261"/>
      <c r="TYT127" s="273"/>
      <c r="TYU127" s="273"/>
      <c r="TYV127"/>
      <c r="TYW127" s="110"/>
      <c r="TYX127" s="91"/>
      <c r="TYY127" s="261"/>
      <c r="TYZ127" s="261"/>
      <c r="TZA127" s="261"/>
      <c r="TZB127" s="273"/>
      <c r="TZC127" s="273"/>
      <c r="TZD127"/>
      <c r="TZE127" s="110"/>
      <c r="TZF127" s="91"/>
      <c r="TZG127" s="261"/>
      <c r="TZH127" s="261"/>
      <c r="TZI127" s="261"/>
      <c r="TZJ127" s="273"/>
      <c r="TZK127" s="273"/>
      <c r="TZL127"/>
      <c r="TZM127" s="110"/>
      <c r="TZN127" s="91"/>
      <c r="TZO127" s="261"/>
      <c r="TZP127" s="261"/>
      <c r="TZQ127" s="261"/>
      <c r="TZR127" s="273"/>
      <c r="TZS127" s="273"/>
      <c r="TZT127"/>
      <c r="TZU127" s="110"/>
      <c r="TZV127" s="91"/>
      <c r="TZW127" s="261"/>
      <c r="TZX127" s="261"/>
      <c r="TZY127" s="261"/>
      <c r="TZZ127" s="273"/>
      <c r="UAA127" s="273"/>
      <c r="UAB127"/>
      <c r="UAC127" s="110"/>
      <c r="UAD127" s="91"/>
      <c r="UAE127" s="261"/>
      <c r="UAF127" s="261"/>
      <c r="UAG127" s="261"/>
      <c r="UAH127" s="273"/>
      <c r="UAI127" s="273"/>
      <c r="UAJ127"/>
      <c r="UAK127" s="110"/>
      <c r="UAL127" s="91"/>
      <c r="UAM127" s="261"/>
      <c r="UAN127" s="261"/>
      <c r="UAO127" s="261"/>
      <c r="UAP127" s="273"/>
      <c r="UAQ127" s="273"/>
      <c r="UAR127"/>
      <c r="UAS127" s="110"/>
      <c r="UAT127" s="91"/>
      <c r="UAU127" s="261"/>
      <c r="UAV127" s="261"/>
      <c r="UAW127" s="261"/>
      <c r="UAX127" s="273"/>
      <c r="UAY127" s="273"/>
      <c r="UAZ127"/>
      <c r="UBA127" s="110"/>
      <c r="UBB127" s="91"/>
      <c r="UBC127" s="261"/>
      <c r="UBD127" s="261"/>
      <c r="UBE127" s="261"/>
      <c r="UBF127" s="273"/>
      <c r="UBG127" s="273"/>
      <c r="UBH127"/>
      <c r="UBI127" s="110"/>
      <c r="UBJ127" s="91"/>
      <c r="UBK127" s="261"/>
      <c r="UBL127" s="261"/>
      <c r="UBM127" s="261"/>
      <c r="UBN127" s="273"/>
      <c r="UBO127" s="273"/>
      <c r="UBP127"/>
      <c r="UBQ127" s="110"/>
      <c r="UBR127" s="91"/>
      <c r="UBS127" s="261"/>
      <c r="UBT127" s="261"/>
      <c r="UBU127" s="261"/>
      <c r="UBV127" s="273"/>
      <c r="UBW127" s="273"/>
      <c r="UBX127"/>
      <c r="UBY127" s="110"/>
      <c r="UBZ127" s="91"/>
      <c r="UCA127" s="261"/>
      <c r="UCB127" s="261"/>
      <c r="UCC127" s="261"/>
      <c r="UCD127" s="273"/>
      <c r="UCE127" s="273"/>
      <c r="UCF127"/>
      <c r="UCG127" s="110"/>
      <c r="UCH127" s="91"/>
      <c r="UCI127" s="261"/>
      <c r="UCJ127" s="261"/>
      <c r="UCK127" s="261"/>
      <c r="UCL127" s="273"/>
      <c r="UCM127" s="273"/>
      <c r="UCN127"/>
      <c r="UCO127" s="110"/>
      <c r="UCP127" s="91"/>
      <c r="UCQ127" s="261"/>
      <c r="UCR127" s="261"/>
      <c r="UCS127" s="261"/>
      <c r="UCT127" s="273"/>
      <c r="UCU127" s="273"/>
      <c r="UCV127"/>
      <c r="UCW127" s="110"/>
      <c r="UCX127" s="91"/>
      <c r="UCY127" s="261"/>
      <c r="UCZ127" s="261"/>
      <c r="UDA127" s="261"/>
      <c r="UDB127" s="273"/>
      <c r="UDC127" s="273"/>
      <c r="UDD127"/>
      <c r="UDE127" s="110"/>
      <c r="UDF127" s="91"/>
      <c r="UDG127" s="261"/>
      <c r="UDH127" s="261"/>
      <c r="UDI127" s="261"/>
      <c r="UDJ127" s="273"/>
      <c r="UDK127" s="273"/>
      <c r="UDL127"/>
      <c r="UDM127" s="110"/>
      <c r="UDN127" s="91"/>
      <c r="UDO127" s="261"/>
      <c r="UDP127" s="261"/>
      <c r="UDQ127" s="261"/>
      <c r="UDR127" s="273"/>
      <c r="UDS127" s="273"/>
      <c r="UDT127"/>
      <c r="UDU127" s="110"/>
      <c r="UDV127" s="91"/>
      <c r="UDW127" s="261"/>
      <c r="UDX127" s="261"/>
      <c r="UDY127" s="261"/>
      <c r="UDZ127" s="273"/>
      <c r="UEA127" s="273"/>
      <c r="UEB127"/>
      <c r="UEC127" s="110"/>
      <c r="UED127" s="91"/>
      <c r="UEE127" s="261"/>
      <c r="UEF127" s="261"/>
      <c r="UEG127" s="261"/>
      <c r="UEH127" s="273"/>
      <c r="UEI127" s="273"/>
      <c r="UEJ127"/>
      <c r="UEK127" s="110"/>
      <c r="UEL127" s="91"/>
      <c r="UEM127" s="261"/>
      <c r="UEN127" s="261"/>
      <c r="UEO127" s="261"/>
      <c r="UEP127" s="273"/>
      <c r="UEQ127" s="273"/>
      <c r="UER127"/>
      <c r="UES127" s="110"/>
      <c r="UET127" s="91"/>
      <c r="UEU127" s="261"/>
      <c r="UEV127" s="261"/>
      <c r="UEW127" s="261"/>
      <c r="UEX127" s="273"/>
      <c r="UEY127" s="273"/>
      <c r="UEZ127"/>
      <c r="UFA127" s="110"/>
      <c r="UFB127" s="91"/>
      <c r="UFC127" s="261"/>
      <c r="UFD127" s="261"/>
      <c r="UFE127" s="261"/>
      <c r="UFF127" s="273"/>
      <c r="UFG127" s="273"/>
      <c r="UFH127"/>
      <c r="UFI127" s="110"/>
      <c r="UFJ127" s="91"/>
      <c r="UFK127" s="261"/>
      <c r="UFL127" s="261"/>
      <c r="UFM127" s="261"/>
      <c r="UFN127" s="273"/>
      <c r="UFO127" s="273"/>
      <c r="UFP127"/>
      <c r="UFQ127" s="110"/>
      <c r="UFR127" s="91"/>
      <c r="UFS127" s="261"/>
      <c r="UFT127" s="261"/>
      <c r="UFU127" s="261"/>
      <c r="UFV127" s="273"/>
      <c r="UFW127" s="273"/>
      <c r="UFX127"/>
      <c r="UFY127" s="110"/>
      <c r="UFZ127" s="91"/>
      <c r="UGA127" s="261"/>
      <c r="UGB127" s="261"/>
      <c r="UGC127" s="261"/>
      <c r="UGD127" s="273"/>
      <c r="UGE127" s="273"/>
      <c r="UGF127"/>
      <c r="UGG127" s="110"/>
      <c r="UGH127" s="91"/>
      <c r="UGI127" s="261"/>
      <c r="UGJ127" s="261"/>
      <c r="UGK127" s="261"/>
      <c r="UGL127" s="273"/>
      <c r="UGM127" s="273"/>
      <c r="UGN127"/>
      <c r="UGO127" s="110"/>
      <c r="UGP127" s="91"/>
      <c r="UGQ127" s="261"/>
      <c r="UGR127" s="261"/>
      <c r="UGS127" s="261"/>
      <c r="UGT127" s="273"/>
      <c r="UGU127" s="273"/>
      <c r="UGV127"/>
      <c r="UGW127" s="110"/>
      <c r="UGX127" s="91"/>
      <c r="UGY127" s="261"/>
      <c r="UGZ127" s="261"/>
      <c r="UHA127" s="261"/>
      <c r="UHB127" s="273"/>
      <c r="UHC127" s="273"/>
      <c r="UHD127"/>
      <c r="UHE127" s="110"/>
      <c r="UHF127" s="91"/>
      <c r="UHG127" s="261"/>
      <c r="UHH127" s="261"/>
      <c r="UHI127" s="261"/>
      <c r="UHJ127" s="273"/>
      <c r="UHK127" s="273"/>
      <c r="UHL127"/>
      <c r="UHM127" s="110"/>
      <c r="UHN127" s="91"/>
      <c r="UHO127" s="261"/>
      <c r="UHP127" s="261"/>
      <c r="UHQ127" s="261"/>
      <c r="UHR127" s="273"/>
      <c r="UHS127" s="273"/>
      <c r="UHT127"/>
      <c r="UHU127" s="110"/>
      <c r="UHV127" s="91"/>
      <c r="UHW127" s="261"/>
      <c r="UHX127" s="261"/>
      <c r="UHY127" s="261"/>
      <c r="UHZ127" s="273"/>
      <c r="UIA127" s="273"/>
      <c r="UIB127"/>
      <c r="UIC127" s="110"/>
      <c r="UID127" s="91"/>
      <c r="UIE127" s="261"/>
      <c r="UIF127" s="261"/>
      <c r="UIG127" s="261"/>
      <c r="UIH127" s="273"/>
      <c r="UII127" s="273"/>
      <c r="UIJ127"/>
      <c r="UIK127" s="110"/>
      <c r="UIL127" s="91"/>
      <c r="UIM127" s="261"/>
      <c r="UIN127" s="261"/>
      <c r="UIO127" s="261"/>
      <c r="UIP127" s="273"/>
      <c r="UIQ127" s="273"/>
      <c r="UIR127"/>
      <c r="UIS127" s="110"/>
      <c r="UIT127" s="91"/>
      <c r="UIU127" s="261"/>
      <c r="UIV127" s="261"/>
      <c r="UIW127" s="261"/>
      <c r="UIX127" s="273"/>
      <c r="UIY127" s="273"/>
      <c r="UIZ127"/>
      <c r="UJA127" s="110"/>
      <c r="UJB127" s="91"/>
      <c r="UJC127" s="261"/>
      <c r="UJD127" s="261"/>
      <c r="UJE127" s="261"/>
      <c r="UJF127" s="273"/>
      <c r="UJG127" s="273"/>
      <c r="UJH127"/>
      <c r="UJI127" s="110"/>
      <c r="UJJ127" s="91"/>
      <c r="UJK127" s="261"/>
      <c r="UJL127" s="261"/>
      <c r="UJM127" s="261"/>
      <c r="UJN127" s="273"/>
      <c r="UJO127" s="273"/>
      <c r="UJP127"/>
      <c r="UJQ127" s="110"/>
      <c r="UJR127" s="91"/>
      <c r="UJS127" s="261"/>
      <c r="UJT127" s="261"/>
      <c r="UJU127" s="261"/>
      <c r="UJV127" s="273"/>
      <c r="UJW127" s="273"/>
      <c r="UJX127"/>
      <c r="UJY127" s="110"/>
      <c r="UJZ127" s="91"/>
      <c r="UKA127" s="261"/>
      <c r="UKB127" s="261"/>
      <c r="UKC127" s="261"/>
      <c r="UKD127" s="273"/>
      <c r="UKE127" s="273"/>
      <c r="UKF127"/>
      <c r="UKG127" s="110"/>
      <c r="UKH127" s="91"/>
      <c r="UKI127" s="261"/>
      <c r="UKJ127" s="261"/>
      <c r="UKK127" s="261"/>
      <c r="UKL127" s="273"/>
      <c r="UKM127" s="273"/>
      <c r="UKN127"/>
      <c r="UKO127" s="110"/>
      <c r="UKP127" s="91"/>
      <c r="UKQ127" s="261"/>
      <c r="UKR127" s="261"/>
      <c r="UKS127" s="261"/>
      <c r="UKT127" s="273"/>
      <c r="UKU127" s="273"/>
      <c r="UKV127"/>
      <c r="UKW127" s="110"/>
      <c r="UKX127" s="91"/>
      <c r="UKY127" s="261"/>
      <c r="UKZ127" s="261"/>
      <c r="ULA127" s="261"/>
      <c r="ULB127" s="273"/>
      <c r="ULC127" s="273"/>
      <c r="ULD127"/>
      <c r="ULE127" s="110"/>
      <c r="ULF127" s="91"/>
      <c r="ULG127" s="261"/>
      <c r="ULH127" s="261"/>
      <c r="ULI127" s="261"/>
      <c r="ULJ127" s="273"/>
      <c r="ULK127" s="273"/>
      <c r="ULL127"/>
      <c r="ULM127" s="110"/>
      <c r="ULN127" s="91"/>
      <c r="ULO127" s="261"/>
      <c r="ULP127" s="261"/>
      <c r="ULQ127" s="261"/>
      <c r="ULR127" s="273"/>
      <c r="ULS127" s="273"/>
      <c r="ULT127"/>
      <c r="ULU127" s="110"/>
      <c r="ULV127" s="91"/>
      <c r="ULW127" s="261"/>
      <c r="ULX127" s="261"/>
      <c r="ULY127" s="261"/>
      <c r="ULZ127" s="273"/>
      <c r="UMA127" s="273"/>
      <c r="UMB127"/>
      <c r="UMC127" s="110"/>
      <c r="UMD127" s="91"/>
      <c r="UME127" s="261"/>
      <c r="UMF127" s="261"/>
      <c r="UMG127" s="261"/>
      <c r="UMH127" s="273"/>
      <c r="UMI127" s="273"/>
      <c r="UMJ127"/>
      <c r="UMK127" s="110"/>
      <c r="UML127" s="91"/>
      <c r="UMM127" s="261"/>
      <c r="UMN127" s="261"/>
      <c r="UMO127" s="261"/>
      <c r="UMP127" s="273"/>
      <c r="UMQ127" s="273"/>
      <c r="UMR127"/>
      <c r="UMS127" s="110"/>
      <c r="UMT127" s="91"/>
      <c r="UMU127" s="261"/>
      <c r="UMV127" s="261"/>
      <c r="UMW127" s="261"/>
      <c r="UMX127" s="273"/>
      <c r="UMY127" s="273"/>
      <c r="UMZ127"/>
      <c r="UNA127" s="110"/>
      <c r="UNB127" s="91"/>
      <c r="UNC127" s="261"/>
      <c r="UND127" s="261"/>
      <c r="UNE127" s="261"/>
      <c r="UNF127" s="273"/>
      <c r="UNG127" s="273"/>
      <c r="UNH127"/>
      <c r="UNI127" s="110"/>
      <c r="UNJ127" s="91"/>
      <c r="UNK127" s="261"/>
      <c r="UNL127" s="261"/>
      <c r="UNM127" s="261"/>
      <c r="UNN127" s="273"/>
      <c r="UNO127" s="273"/>
      <c r="UNP127"/>
      <c r="UNQ127" s="110"/>
      <c r="UNR127" s="91"/>
      <c r="UNS127" s="261"/>
      <c r="UNT127" s="261"/>
      <c r="UNU127" s="261"/>
      <c r="UNV127" s="273"/>
      <c r="UNW127" s="273"/>
      <c r="UNX127"/>
      <c r="UNY127" s="110"/>
      <c r="UNZ127" s="91"/>
      <c r="UOA127" s="261"/>
      <c r="UOB127" s="261"/>
      <c r="UOC127" s="261"/>
      <c r="UOD127" s="273"/>
      <c r="UOE127" s="273"/>
      <c r="UOF127"/>
      <c r="UOG127" s="110"/>
      <c r="UOH127" s="91"/>
      <c r="UOI127" s="261"/>
      <c r="UOJ127" s="261"/>
      <c r="UOK127" s="261"/>
      <c r="UOL127" s="273"/>
      <c r="UOM127" s="273"/>
      <c r="UON127"/>
      <c r="UOO127" s="110"/>
      <c r="UOP127" s="91"/>
      <c r="UOQ127" s="261"/>
      <c r="UOR127" s="261"/>
      <c r="UOS127" s="261"/>
      <c r="UOT127" s="273"/>
      <c r="UOU127" s="273"/>
      <c r="UOV127"/>
      <c r="UOW127" s="110"/>
      <c r="UOX127" s="91"/>
      <c r="UOY127" s="261"/>
      <c r="UOZ127" s="261"/>
      <c r="UPA127" s="261"/>
      <c r="UPB127" s="273"/>
      <c r="UPC127" s="273"/>
      <c r="UPD127"/>
      <c r="UPE127" s="110"/>
      <c r="UPF127" s="91"/>
      <c r="UPG127" s="261"/>
      <c r="UPH127" s="261"/>
      <c r="UPI127" s="261"/>
      <c r="UPJ127" s="273"/>
      <c r="UPK127" s="273"/>
      <c r="UPL127"/>
      <c r="UPM127" s="110"/>
      <c r="UPN127" s="91"/>
      <c r="UPO127" s="261"/>
      <c r="UPP127" s="261"/>
      <c r="UPQ127" s="261"/>
      <c r="UPR127" s="273"/>
      <c r="UPS127" s="273"/>
      <c r="UPT127"/>
      <c r="UPU127" s="110"/>
      <c r="UPV127" s="91"/>
      <c r="UPW127" s="261"/>
      <c r="UPX127" s="261"/>
      <c r="UPY127" s="261"/>
      <c r="UPZ127" s="273"/>
      <c r="UQA127" s="273"/>
      <c r="UQB127"/>
      <c r="UQC127" s="110"/>
      <c r="UQD127" s="91"/>
      <c r="UQE127" s="261"/>
      <c r="UQF127" s="261"/>
      <c r="UQG127" s="261"/>
      <c r="UQH127" s="273"/>
      <c r="UQI127" s="273"/>
      <c r="UQJ127"/>
      <c r="UQK127" s="110"/>
      <c r="UQL127" s="91"/>
      <c r="UQM127" s="261"/>
      <c r="UQN127" s="261"/>
      <c r="UQO127" s="261"/>
      <c r="UQP127" s="273"/>
      <c r="UQQ127" s="273"/>
      <c r="UQR127"/>
      <c r="UQS127" s="110"/>
      <c r="UQT127" s="91"/>
      <c r="UQU127" s="261"/>
      <c r="UQV127" s="261"/>
      <c r="UQW127" s="261"/>
      <c r="UQX127" s="273"/>
      <c r="UQY127" s="273"/>
      <c r="UQZ127"/>
      <c r="URA127" s="110"/>
      <c r="URB127" s="91"/>
      <c r="URC127" s="261"/>
      <c r="URD127" s="261"/>
      <c r="URE127" s="261"/>
      <c r="URF127" s="273"/>
      <c r="URG127" s="273"/>
      <c r="URH127"/>
      <c r="URI127" s="110"/>
      <c r="URJ127" s="91"/>
      <c r="URK127" s="261"/>
      <c r="URL127" s="261"/>
      <c r="URM127" s="261"/>
      <c r="URN127" s="273"/>
      <c r="URO127" s="273"/>
      <c r="URP127"/>
      <c r="URQ127" s="110"/>
      <c r="URR127" s="91"/>
      <c r="URS127" s="261"/>
      <c r="URT127" s="261"/>
      <c r="URU127" s="261"/>
      <c r="URV127" s="273"/>
      <c r="URW127" s="273"/>
      <c r="URX127"/>
      <c r="URY127" s="110"/>
      <c r="URZ127" s="91"/>
      <c r="USA127" s="261"/>
      <c r="USB127" s="261"/>
      <c r="USC127" s="261"/>
      <c r="USD127" s="273"/>
      <c r="USE127" s="273"/>
      <c r="USF127"/>
      <c r="USG127" s="110"/>
      <c r="USH127" s="91"/>
      <c r="USI127" s="261"/>
      <c r="USJ127" s="261"/>
      <c r="USK127" s="261"/>
      <c r="USL127" s="273"/>
      <c r="USM127" s="273"/>
      <c r="USN127"/>
      <c r="USO127" s="110"/>
      <c r="USP127" s="91"/>
      <c r="USQ127" s="261"/>
      <c r="USR127" s="261"/>
      <c r="USS127" s="261"/>
      <c r="UST127" s="273"/>
      <c r="USU127" s="273"/>
      <c r="USV127"/>
      <c r="USW127" s="110"/>
      <c r="USX127" s="91"/>
      <c r="USY127" s="261"/>
      <c r="USZ127" s="261"/>
      <c r="UTA127" s="261"/>
      <c r="UTB127" s="273"/>
      <c r="UTC127" s="273"/>
      <c r="UTD127"/>
      <c r="UTE127" s="110"/>
      <c r="UTF127" s="91"/>
      <c r="UTG127" s="261"/>
      <c r="UTH127" s="261"/>
      <c r="UTI127" s="261"/>
      <c r="UTJ127" s="273"/>
      <c r="UTK127" s="273"/>
      <c r="UTL127"/>
      <c r="UTM127" s="110"/>
      <c r="UTN127" s="91"/>
      <c r="UTO127" s="261"/>
      <c r="UTP127" s="261"/>
      <c r="UTQ127" s="261"/>
      <c r="UTR127" s="273"/>
      <c r="UTS127" s="273"/>
      <c r="UTT127"/>
      <c r="UTU127" s="110"/>
      <c r="UTV127" s="91"/>
      <c r="UTW127" s="261"/>
      <c r="UTX127" s="261"/>
      <c r="UTY127" s="261"/>
      <c r="UTZ127" s="273"/>
      <c r="UUA127" s="273"/>
      <c r="UUB127"/>
      <c r="UUC127" s="110"/>
      <c r="UUD127" s="91"/>
      <c r="UUE127" s="261"/>
      <c r="UUF127" s="261"/>
      <c r="UUG127" s="261"/>
      <c r="UUH127" s="273"/>
      <c r="UUI127" s="273"/>
      <c r="UUJ127"/>
      <c r="UUK127" s="110"/>
      <c r="UUL127" s="91"/>
      <c r="UUM127" s="261"/>
      <c r="UUN127" s="261"/>
      <c r="UUO127" s="261"/>
      <c r="UUP127" s="273"/>
      <c r="UUQ127" s="273"/>
      <c r="UUR127"/>
      <c r="UUS127" s="110"/>
      <c r="UUT127" s="91"/>
      <c r="UUU127" s="261"/>
      <c r="UUV127" s="261"/>
      <c r="UUW127" s="261"/>
      <c r="UUX127" s="273"/>
      <c r="UUY127" s="273"/>
      <c r="UUZ127"/>
      <c r="UVA127" s="110"/>
      <c r="UVB127" s="91"/>
      <c r="UVC127" s="261"/>
      <c r="UVD127" s="261"/>
      <c r="UVE127" s="261"/>
      <c r="UVF127" s="273"/>
      <c r="UVG127" s="273"/>
      <c r="UVH127"/>
      <c r="UVI127" s="110"/>
      <c r="UVJ127" s="91"/>
      <c r="UVK127" s="261"/>
      <c r="UVL127" s="261"/>
      <c r="UVM127" s="261"/>
      <c r="UVN127" s="273"/>
      <c r="UVO127" s="273"/>
      <c r="UVP127"/>
      <c r="UVQ127" s="110"/>
      <c r="UVR127" s="91"/>
      <c r="UVS127" s="261"/>
      <c r="UVT127" s="261"/>
      <c r="UVU127" s="261"/>
      <c r="UVV127" s="273"/>
      <c r="UVW127" s="273"/>
      <c r="UVX127"/>
      <c r="UVY127" s="110"/>
      <c r="UVZ127" s="91"/>
      <c r="UWA127" s="261"/>
      <c r="UWB127" s="261"/>
      <c r="UWC127" s="261"/>
      <c r="UWD127" s="273"/>
      <c r="UWE127" s="273"/>
      <c r="UWF127"/>
      <c r="UWG127" s="110"/>
      <c r="UWH127" s="91"/>
      <c r="UWI127" s="261"/>
      <c r="UWJ127" s="261"/>
      <c r="UWK127" s="261"/>
      <c r="UWL127" s="273"/>
      <c r="UWM127" s="273"/>
      <c r="UWN127"/>
      <c r="UWO127" s="110"/>
      <c r="UWP127" s="91"/>
      <c r="UWQ127" s="261"/>
      <c r="UWR127" s="261"/>
      <c r="UWS127" s="261"/>
      <c r="UWT127" s="273"/>
      <c r="UWU127" s="273"/>
      <c r="UWV127"/>
      <c r="UWW127" s="110"/>
      <c r="UWX127" s="91"/>
      <c r="UWY127" s="261"/>
      <c r="UWZ127" s="261"/>
      <c r="UXA127" s="261"/>
      <c r="UXB127" s="273"/>
      <c r="UXC127" s="273"/>
      <c r="UXD127"/>
      <c r="UXE127" s="110"/>
      <c r="UXF127" s="91"/>
      <c r="UXG127" s="261"/>
      <c r="UXH127" s="261"/>
      <c r="UXI127" s="261"/>
      <c r="UXJ127" s="273"/>
      <c r="UXK127" s="273"/>
      <c r="UXL127"/>
      <c r="UXM127" s="110"/>
      <c r="UXN127" s="91"/>
      <c r="UXO127" s="261"/>
      <c r="UXP127" s="261"/>
      <c r="UXQ127" s="261"/>
      <c r="UXR127" s="273"/>
      <c r="UXS127" s="273"/>
      <c r="UXT127"/>
      <c r="UXU127" s="110"/>
      <c r="UXV127" s="91"/>
      <c r="UXW127" s="261"/>
      <c r="UXX127" s="261"/>
      <c r="UXY127" s="261"/>
      <c r="UXZ127" s="273"/>
      <c r="UYA127" s="273"/>
      <c r="UYB127"/>
      <c r="UYC127" s="110"/>
      <c r="UYD127" s="91"/>
      <c r="UYE127" s="261"/>
      <c r="UYF127" s="261"/>
      <c r="UYG127" s="261"/>
      <c r="UYH127" s="273"/>
      <c r="UYI127" s="273"/>
      <c r="UYJ127"/>
      <c r="UYK127" s="110"/>
      <c r="UYL127" s="91"/>
      <c r="UYM127" s="261"/>
      <c r="UYN127" s="261"/>
      <c r="UYO127" s="261"/>
      <c r="UYP127" s="273"/>
      <c r="UYQ127" s="273"/>
      <c r="UYR127"/>
      <c r="UYS127" s="110"/>
      <c r="UYT127" s="91"/>
      <c r="UYU127" s="261"/>
      <c r="UYV127" s="261"/>
      <c r="UYW127" s="261"/>
      <c r="UYX127" s="273"/>
      <c r="UYY127" s="273"/>
      <c r="UYZ127"/>
      <c r="UZA127" s="110"/>
      <c r="UZB127" s="91"/>
      <c r="UZC127" s="261"/>
      <c r="UZD127" s="261"/>
      <c r="UZE127" s="261"/>
      <c r="UZF127" s="273"/>
      <c r="UZG127" s="273"/>
      <c r="UZH127"/>
      <c r="UZI127" s="110"/>
      <c r="UZJ127" s="91"/>
      <c r="UZK127" s="261"/>
      <c r="UZL127" s="261"/>
      <c r="UZM127" s="261"/>
      <c r="UZN127" s="273"/>
      <c r="UZO127" s="273"/>
      <c r="UZP127"/>
      <c r="UZQ127" s="110"/>
      <c r="UZR127" s="91"/>
      <c r="UZS127" s="261"/>
      <c r="UZT127" s="261"/>
      <c r="UZU127" s="261"/>
      <c r="UZV127" s="273"/>
      <c r="UZW127" s="273"/>
      <c r="UZX127"/>
      <c r="UZY127" s="110"/>
      <c r="UZZ127" s="91"/>
      <c r="VAA127" s="261"/>
      <c r="VAB127" s="261"/>
      <c r="VAC127" s="261"/>
      <c r="VAD127" s="273"/>
      <c r="VAE127" s="273"/>
      <c r="VAF127"/>
      <c r="VAG127" s="110"/>
      <c r="VAH127" s="91"/>
      <c r="VAI127" s="261"/>
      <c r="VAJ127" s="261"/>
      <c r="VAK127" s="261"/>
      <c r="VAL127" s="273"/>
      <c r="VAM127" s="273"/>
      <c r="VAN127"/>
      <c r="VAO127" s="110"/>
      <c r="VAP127" s="91"/>
      <c r="VAQ127" s="261"/>
      <c r="VAR127" s="261"/>
      <c r="VAS127" s="261"/>
      <c r="VAT127" s="273"/>
      <c r="VAU127" s="273"/>
      <c r="VAV127"/>
      <c r="VAW127" s="110"/>
      <c r="VAX127" s="91"/>
      <c r="VAY127" s="261"/>
      <c r="VAZ127" s="261"/>
      <c r="VBA127" s="261"/>
      <c r="VBB127" s="273"/>
      <c r="VBC127" s="273"/>
      <c r="VBD127"/>
      <c r="VBE127" s="110"/>
      <c r="VBF127" s="91"/>
      <c r="VBG127" s="261"/>
      <c r="VBH127" s="261"/>
      <c r="VBI127" s="261"/>
      <c r="VBJ127" s="273"/>
      <c r="VBK127" s="273"/>
      <c r="VBL127"/>
      <c r="VBM127" s="110"/>
      <c r="VBN127" s="91"/>
      <c r="VBO127" s="261"/>
      <c r="VBP127" s="261"/>
      <c r="VBQ127" s="261"/>
      <c r="VBR127" s="273"/>
      <c r="VBS127" s="273"/>
      <c r="VBT127"/>
      <c r="VBU127" s="110"/>
      <c r="VBV127" s="91"/>
      <c r="VBW127" s="261"/>
      <c r="VBX127" s="261"/>
      <c r="VBY127" s="261"/>
      <c r="VBZ127" s="273"/>
      <c r="VCA127" s="273"/>
      <c r="VCB127"/>
      <c r="VCC127" s="110"/>
      <c r="VCD127" s="91"/>
      <c r="VCE127" s="261"/>
      <c r="VCF127" s="261"/>
      <c r="VCG127" s="261"/>
      <c r="VCH127" s="273"/>
      <c r="VCI127" s="273"/>
      <c r="VCJ127"/>
      <c r="VCK127" s="110"/>
      <c r="VCL127" s="91"/>
      <c r="VCM127" s="261"/>
      <c r="VCN127" s="261"/>
      <c r="VCO127" s="261"/>
      <c r="VCP127" s="273"/>
      <c r="VCQ127" s="273"/>
      <c r="VCR127"/>
      <c r="VCS127" s="110"/>
      <c r="VCT127" s="91"/>
      <c r="VCU127" s="261"/>
      <c r="VCV127" s="261"/>
      <c r="VCW127" s="261"/>
      <c r="VCX127" s="273"/>
      <c r="VCY127" s="273"/>
      <c r="VCZ127"/>
      <c r="VDA127" s="110"/>
      <c r="VDB127" s="91"/>
      <c r="VDC127" s="261"/>
      <c r="VDD127" s="261"/>
      <c r="VDE127" s="261"/>
      <c r="VDF127" s="273"/>
      <c r="VDG127" s="273"/>
      <c r="VDH127"/>
      <c r="VDI127" s="110"/>
      <c r="VDJ127" s="91"/>
      <c r="VDK127" s="261"/>
      <c r="VDL127" s="261"/>
      <c r="VDM127" s="261"/>
      <c r="VDN127" s="273"/>
      <c r="VDO127" s="273"/>
      <c r="VDP127"/>
      <c r="VDQ127" s="110"/>
      <c r="VDR127" s="91"/>
      <c r="VDS127" s="261"/>
      <c r="VDT127" s="261"/>
      <c r="VDU127" s="261"/>
      <c r="VDV127" s="273"/>
      <c r="VDW127" s="273"/>
      <c r="VDX127"/>
      <c r="VDY127" s="110"/>
      <c r="VDZ127" s="91"/>
      <c r="VEA127" s="261"/>
      <c r="VEB127" s="261"/>
      <c r="VEC127" s="261"/>
      <c r="VED127" s="273"/>
      <c r="VEE127" s="273"/>
      <c r="VEF127"/>
      <c r="VEG127" s="110"/>
      <c r="VEH127" s="91"/>
      <c r="VEI127" s="261"/>
      <c r="VEJ127" s="261"/>
      <c r="VEK127" s="261"/>
      <c r="VEL127" s="273"/>
      <c r="VEM127" s="273"/>
      <c r="VEN127"/>
      <c r="VEO127" s="110"/>
      <c r="VEP127" s="91"/>
      <c r="VEQ127" s="261"/>
      <c r="VER127" s="261"/>
      <c r="VES127" s="261"/>
      <c r="VET127" s="273"/>
      <c r="VEU127" s="273"/>
      <c r="VEV127"/>
      <c r="VEW127" s="110"/>
      <c r="VEX127" s="91"/>
      <c r="VEY127" s="261"/>
      <c r="VEZ127" s="261"/>
      <c r="VFA127" s="261"/>
      <c r="VFB127" s="273"/>
      <c r="VFC127" s="273"/>
      <c r="VFD127"/>
      <c r="VFE127" s="110"/>
      <c r="VFF127" s="91"/>
      <c r="VFG127" s="261"/>
      <c r="VFH127" s="261"/>
      <c r="VFI127" s="261"/>
      <c r="VFJ127" s="273"/>
      <c r="VFK127" s="273"/>
      <c r="VFL127"/>
      <c r="VFM127" s="110"/>
      <c r="VFN127" s="91"/>
      <c r="VFO127" s="261"/>
      <c r="VFP127" s="261"/>
      <c r="VFQ127" s="261"/>
      <c r="VFR127" s="273"/>
      <c r="VFS127" s="273"/>
      <c r="VFT127"/>
      <c r="VFU127" s="110"/>
      <c r="VFV127" s="91"/>
      <c r="VFW127" s="261"/>
      <c r="VFX127" s="261"/>
      <c r="VFY127" s="261"/>
      <c r="VFZ127" s="273"/>
      <c r="VGA127" s="273"/>
      <c r="VGB127"/>
      <c r="VGC127" s="110"/>
      <c r="VGD127" s="91"/>
      <c r="VGE127" s="261"/>
      <c r="VGF127" s="261"/>
      <c r="VGG127" s="261"/>
      <c r="VGH127" s="273"/>
      <c r="VGI127" s="273"/>
      <c r="VGJ127"/>
      <c r="VGK127" s="110"/>
      <c r="VGL127" s="91"/>
      <c r="VGM127" s="261"/>
      <c r="VGN127" s="261"/>
      <c r="VGO127" s="261"/>
      <c r="VGP127" s="273"/>
      <c r="VGQ127" s="273"/>
      <c r="VGR127"/>
      <c r="VGS127" s="110"/>
      <c r="VGT127" s="91"/>
      <c r="VGU127" s="261"/>
      <c r="VGV127" s="261"/>
      <c r="VGW127" s="261"/>
      <c r="VGX127" s="273"/>
      <c r="VGY127" s="273"/>
      <c r="VGZ127"/>
      <c r="VHA127" s="110"/>
      <c r="VHB127" s="91"/>
      <c r="VHC127" s="261"/>
      <c r="VHD127" s="261"/>
      <c r="VHE127" s="261"/>
      <c r="VHF127" s="273"/>
      <c r="VHG127" s="273"/>
      <c r="VHH127"/>
      <c r="VHI127" s="110"/>
      <c r="VHJ127" s="91"/>
      <c r="VHK127" s="261"/>
      <c r="VHL127" s="261"/>
      <c r="VHM127" s="261"/>
      <c r="VHN127" s="273"/>
      <c r="VHO127" s="273"/>
      <c r="VHP127"/>
      <c r="VHQ127" s="110"/>
      <c r="VHR127" s="91"/>
      <c r="VHS127" s="261"/>
      <c r="VHT127" s="261"/>
      <c r="VHU127" s="261"/>
      <c r="VHV127" s="273"/>
      <c r="VHW127" s="273"/>
      <c r="VHX127"/>
      <c r="VHY127" s="110"/>
      <c r="VHZ127" s="91"/>
      <c r="VIA127" s="261"/>
      <c r="VIB127" s="261"/>
      <c r="VIC127" s="261"/>
      <c r="VID127" s="273"/>
      <c r="VIE127" s="273"/>
      <c r="VIF127"/>
      <c r="VIG127" s="110"/>
      <c r="VIH127" s="91"/>
      <c r="VII127" s="261"/>
      <c r="VIJ127" s="261"/>
      <c r="VIK127" s="261"/>
      <c r="VIL127" s="273"/>
      <c r="VIM127" s="273"/>
      <c r="VIN127"/>
      <c r="VIO127" s="110"/>
      <c r="VIP127" s="91"/>
      <c r="VIQ127" s="261"/>
      <c r="VIR127" s="261"/>
      <c r="VIS127" s="261"/>
      <c r="VIT127" s="273"/>
      <c r="VIU127" s="273"/>
      <c r="VIV127"/>
      <c r="VIW127" s="110"/>
      <c r="VIX127" s="91"/>
      <c r="VIY127" s="261"/>
      <c r="VIZ127" s="261"/>
      <c r="VJA127" s="261"/>
      <c r="VJB127" s="273"/>
      <c r="VJC127" s="273"/>
      <c r="VJD127"/>
      <c r="VJE127" s="110"/>
      <c r="VJF127" s="91"/>
      <c r="VJG127" s="261"/>
      <c r="VJH127" s="261"/>
      <c r="VJI127" s="261"/>
      <c r="VJJ127" s="273"/>
      <c r="VJK127" s="273"/>
      <c r="VJL127"/>
      <c r="VJM127" s="110"/>
      <c r="VJN127" s="91"/>
      <c r="VJO127" s="261"/>
      <c r="VJP127" s="261"/>
      <c r="VJQ127" s="261"/>
      <c r="VJR127" s="273"/>
      <c r="VJS127" s="273"/>
      <c r="VJT127"/>
      <c r="VJU127" s="110"/>
      <c r="VJV127" s="91"/>
      <c r="VJW127" s="261"/>
      <c r="VJX127" s="261"/>
      <c r="VJY127" s="261"/>
      <c r="VJZ127" s="273"/>
      <c r="VKA127" s="273"/>
      <c r="VKB127"/>
      <c r="VKC127" s="110"/>
      <c r="VKD127" s="91"/>
      <c r="VKE127" s="261"/>
      <c r="VKF127" s="261"/>
      <c r="VKG127" s="261"/>
      <c r="VKH127" s="273"/>
      <c r="VKI127" s="273"/>
      <c r="VKJ127"/>
      <c r="VKK127" s="110"/>
      <c r="VKL127" s="91"/>
      <c r="VKM127" s="261"/>
      <c r="VKN127" s="261"/>
      <c r="VKO127" s="261"/>
      <c r="VKP127" s="273"/>
      <c r="VKQ127" s="273"/>
      <c r="VKR127"/>
      <c r="VKS127" s="110"/>
      <c r="VKT127" s="91"/>
      <c r="VKU127" s="261"/>
      <c r="VKV127" s="261"/>
      <c r="VKW127" s="261"/>
      <c r="VKX127" s="273"/>
      <c r="VKY127" s="273"/>
      <c r="VKZ127"/>
      <c r="VLA127" s="110"/>
      <c r="VLB127" s="91"/>
      <c r="VLC127" s="261"/>
      <c r="VLD127" s="261"/>
      <c r="VLE127" s="261"/>
      <c r="VLF127" s="273"/>
      <c r="VLG127" s="273"/>
      <c r="VLH127"/>
      <c r="VLI127" s="110"/>
      <c r="VLJ127" s="91"/>
      <c r="VLK127" s="261"/>
      <c r="VLL127" s="261"/>
      <c r="VLM127" s="261"/>
      <c r="VLN127" s="273"/>
      <c r="VLO127" s="273"/>
      <c r="VLP127"/>
      <c r="VLQ127" s="110"/>
      <c r="VLR127" s="91"/>
      <c r="VLS127" s="261"/>
      <c r="VLT127" s="261"/>
      <c r="VLU127" s="261"/>
      <c r="VLV127" s="273"/>
      <c r="VLW127" s="273"/>
      <c r="VLX127"/>
      <c r="VLY127" s="110"/>
      <c r="VLZ127" s="91"/>
      <c r="VMA127" s="261"/>
      <c r="VMB127" s="261"/>
      <c r="VMC127" s="261"/>
      <c r="VMD127" s="273"/>
      <c r="VME127" s="273"/>
      <c r="VMF127"/>
      <c r="VMG127" s="110"/>
      <c r="VMH127" s="91"/>
      <c r="VMI127" s="261"/>
      <c r="VMJ127" s="261"/>
      <c r="VMK127" s="261"/>
      <c r="VML127" s="273"/>
      <c r="VMM127" s="273"/>
      <c r="VMN127"/>
      <c r="VMO127" s="110"/>
      <c r="VMP127" s="91"/>
      <c r="VMQ127" s="261"/>
      <c r="VMR127" s="261"/>
      <c r="VMS127" s="261"/>
      <c r="VMT127" s="273"/>
      <c r="VMU127" s="273"/>
      <c r="VMV127"/>
      <c r="VMW127" s="110"/>
      <c r="VMX127" s="91"/>
      <c r="VMY127" s="261"/>
      <c r="VMZ127" s="261"/>
      <c r="VNA127" s="261"/>
      <c r="VNB127" s="273"/>
      <c r="VNC127" s="273"/>
      <c r="VND127"/>
      <c r="VNE127" s="110"/>
      <c r="VNF127" s="91"/>
      <c r="VNG127" s="261"/>
      <c r="VNH127" s="261"/>
      <c r="VNI127" s="261"/>
      <c r="VNJ127" s="273"/>
      <c r="VNK127" s="273"/>
      <c r="VNL127"/>
      <c r="VNM127" s="110"/>
      <c r="VNN127" s="91"/>
      <c r="VNO127" s="261"/>
      <c r="VNP127" s="261"/>
      <c r="VNQ127" s="261"/>
      <c r="VNR127" s="273"/>
      <c r="VNS127" s="273"/>
      <c r="VNT127"/>
      <c r="VNU127" s="110"/>
      <c r="VNV127" s="91"/>
      <c r="VNW127" s="261"/>
      <c r="VNX127" s="261"/>
      <c r="VNY127" s="261"/>
      <c r="VNZ127" s="273"/>
      <c r="VOA127" s="273"/>
      <c r="VOB127"/>
      <c r="VOC127" s="110"/>
      <c r="VOD127" s="91"/>
      <c r="VOE127" s="261"/>
      <c r="VOF127" s="261"/>
      <c r="VOG127" s="261"/>
      <c r="VOH127" s="273"/>
      <c r="VOI127" s="273"/>
      <c r="VOJ127"/>
      <c r="VOK127" s="110"/>
      <c r="VOL127" s="91"/>
      <c r="VOM127" s="261"/>
      <c r="VON127" s="261"/>
      <c r="VOO127" s="261"/>
      <c r="VOP127" s="273"/>
      <c r="VOQ127" s="273"/>
      <c r="VOR127"/>
      <c r="VOS127" s="110"/>
      <c r="VOT127" s="91"/>
      <c r="VOU127" s="261"/>
      <c r="VOV127" s="261"/>
      <c r="VOW127" s="261"/>
      <c r="VOX127" s="273"/>
      <c r="VOY127" s="273"/>
      <c r="VOZ127"/>
      <c r="VPA127" s="110"/>
      <c r="VPB127" s="91"/>
      <c r="VPC127" s="261"/>
      <c r="VPD127" s="261"/>
      <c r="VPE127" s="261"/>
      <c r="VPF127" s="273"/>
      <c r="VPG127" s="273"/>
      <c r="VPH127"/>
      <c r="VPI127" s="110"/>
      <c r="VPJ127" s="91"/>
      <c r="VPK127" s="261"/>
      <c r="VPL127" s="261"/>
      <c r="VPM127" s="261"/>
      <c r="VPN127" s="273"/>
      <c r="VPO127" s="273"/>
      <c r="VPP127"/>
      <c r="VPQ127" s="110"/>
      <c r="VPR127" s="91"/>
      <c r="VPS127" s="261"/>
      <c r="VPT127" s="261"/>
      <c r="VPU127" s="261"/>
      <c r="VPV127" s="273"/>
      <c r="VPW127" s="273"/>
      <c r="VPX127"/>
      <c r="VPY127" s="110"/>
      <c r="VPZ127" s="91"/>
      <c r="VQA127" s="261"/>
      <c r="VQB127" s="261"/>
      <c r="VQC127" s="261"/>
      <c r="VQD127" s="273"/>
      <c r="VQE127" s="273"/>
      <c r="VQF127"/>
      <c r="VQG127" s="110"/>
      <c r="VQH127" s="91"/>
      <c r="VQI127" s="261"/>
      <c r="VQJ127" s="261"/>
      <c r="VQK127" s="261"/>
      <c r="VQL127" s="273"/>
      <c r="VQM127" s="273"/>
      <c r="VQN127"/>
      <c r="VQO127" s="110"/>
      <c r="VQP127" s="91"/>
      <c r="VQQ127" s="261"/>
      <c r="VQR127" s="261"/>
      <c r="VQS127" s="261"/>
      <c r="VQT127" s="273"/>
      <c r="VQU127" s="273"/>
      <c r="VQV127"/>
      <c r="VQW127" s="110"/>
      <c r="VQX127" s="91"/>
      <c r="VQY127" s="261"/>
      <c r="VQZ127" s="261"/>
      <c r="VRA127" s="261"/>
      <c r="VRB127" s="273"/>
      <c r="VRC127" s="273"/>
      <c r="VRD127"/>
      <c r="VRE127" s="110"/>
      <c r="VRF127" s="91"/>
      <c r="VRG127" s="261"/>
      <c r="VRH127" s="261"/>
      <c r="VRI127" s="261"/>
      <c r="VRJ127" s="273"/>
      <c r="VRK127" s="273"/>
      <c r="VRL127"/>
      <c r="VRM127" s="110"/>
      <c r="VRN127" s="91"/>
      <c r="VRO127" s="261"/>
      <c r="VRP127" s="261"/>
      <c r="VRQ127" s="261"/>
      <c r="VRR127" s="273"/>
      <c r="VRS127" s="273"/>
      <c r="VRT127"/>
      <c r="VRU127" s="110"/>
      <c r="VRV127" s="91"/>
      <c r="VRW127" s="261"/>
      <c r="VRX127" s="261"/>
      <c r="VRY127" s="261"/>
      <c r="VRZ127" s="273"/>
      <c r="VSA127" s="273"/>
      <c r="VSB127"/>
      <c r="VSC127" s="110"/>
      <c r="VSD127" s="91"/>
      <c r="VSE127" s="261"/>
      <c r="VSF127" s="261"/>
      <c r="VSG127" s="261"/>
      <c r="VSH127" s="273"/>
      <c r="VSI127" s="273"/>
      <c r="VSJ127"/>
      <c r="VSK127" s="110"/>
      <c r="VSL127" s="91"/>
      <c r="VSM127" s="261"/>
      <c r="VSN127" s="261"/>
      <c r="VSO127" s="261"/>
      <c r="VSP127" s="273"/>
      <c r="VSQ127" s="273"/>
      <c r="VSR127"/>
      <c r="VSS127" s="110"/>
      <c r="VST127" s="91"/>
      <c r="VSU127" s="261"/>
      <c r="VSV127" s="261"/>
      <c r="VSW127" s="261"/>
      <c r="VSX127" s="273"/>
      <c r="VSY127" s="273"/>
      <c r="VSZ127"/>
      <c r="VTA127" s="110"/>
      <c r="VTB127" s="91"/>
      <c r="VTC127" s="261"/>
      <c r="VTD127" s="261"/>
      <c r="VTE127" s="261"/>
      <c r="VTF127" s="273"/>
      <c r="VTG127" s="273"/>
      <c r="VTH127"/>
      <c r="VTI127" s="110"/>
      <c r="VTJ127" s="91"/>
      <c r="VTK127" s="261"/>
      <c r="VTL127" s="261"/>
      <c r="VTM127" s="261"/>
      <c r="VTN127" s="273"/>
      <c r="VTO127" s="273"/>
      <c r="VTP127"/>
      <c r="VTQ127" s="110"/>
      <c r="VTR127" s="91"/>
      <c r="VTS127" s="261"/>
      <c r="VTT127" s="261"/>
      <c r="VTU127" s="261"/>
      <c r="VTV127" s="273"/>
      <c r="VTW127" s="273"/>
      <c r="VTX127"/>
      <c r="VTY127" s="110"/>
      <c r="VTZ127" s="91"/>
      <c r="VUA127" s="261"/>
      <c r="VUB127" s="261"/>
      <c r="VUC127" s="261"/>
      <c r="VUD127" s="273"/>
      <c r="VUE127" s="273"/>
      <c r="VUF127"/>
      <c r="VUG127" s="110"/>
      <c r="VUH127" s="91"/>
      <c r="VUI127" s="261"/>
      <c r="VUJ127" s="261"/>
      <c r="VUK127" s="261"/>
      <c r="VUL127" s="273"/>
      <c r="VUM127" s="273"/>
      <c r="VUN127"/>
      <c r="VUO127" s="110"/>
      <c r="VUP127" s="91"/>
      <c r="VUQ127" s="261"/>
      <c r="VUR127" s="261"/>
      <c r="VUS127" s="261"/>
      <c r="VUT127" s="273"/>
      <c r="VUU127" s="273"/>
      <c r="VUV127"/>
      <c r="VUW127" s="110"/>
      <c r="VUX127" s="91"/>
      <c r="VUY127" s="261"/>
      <c r="VUZ127" s="261"/>
      <c r="VVA127" s="261"/>
      <c r="VVB127" s="273"/>
      <c r="VVC127" s="273"/>
      <c r="VVD127"/>
      <c r="VVE127" s="110"/>
      <c r="VVF127" s="91"/>
      <c r="VVG127" s="261"/>
      <c r="VVH127" s="261"/>
      <c r="VVI127" s="261"/>
      <c r="VVJ127" s="273"/>
      <c r="VVK127" s="273"/>
      <c r="VVL127"/>
      <c r="VVM127" s="110"/>
      <c r="VVN127" s="91"/>
      <c r="VVO127" s="261"/>
      <c r="VVP127" s="261"/>
      <c r="VVQ127" s="261"/>
      <c r="VVR127" s="273"/>
      <c r="VVS127" s="273"/>
      <c r="VVT127"/>
      <c r="VVU127" s="110"/>
      <c r="VVV127" s="91"/>
      <c r="VVW127" s="261"/>
      <c r="VVX127" s="261"/>
      <c r="VVY127" s="261"/>
      <c r="VVZ127" s="273"/>
      <c r="VWA127" s="273"/>
      <c r="VWB127"/>
      <c r="VWC127" s="110"/>
      <c r="VWD127" s="91"/>
      <c r="VWE127" s="261"/>
      <c r="VWF127" s="261"/>
      <c r="VWG127" s="261"/>
      <c r="VWH127" s="273"/>
      <c r="VWI127" s="273"/>
      <c r="VWJ127"/>
      <c r="VWK127" s="110"/>
      <c r="VWL127" s="91"/>
      <c r="VWM127" s="261"/>
      <c r="VWN127" s="261"/>
      <c r="VWO127" s="261"/>
      <c r="VWP127" s="273"/>
      <c r="VWQ127" s="273"/>
      <c r="VWR127"/>
      <c r="VWS127" s="110"/>
      <c r="VWT127" s="91"/>
      <c r="VWU127" s="261"/>
      <c r="VWV127" s="261"/>
      <c r="VWW127" s="261"/>
      <c r="VWX127" s="273"/>
      <c r="VWY127" s="273"/>
      <c r="VWZ127"/>
      <c r="VXA127" s="110"/>
      <c r="VXB127" s="91"/>
      <c r="VXC127" s="261"/>
      <c r="VXD127" s="261"/>
      <c r="VXE127" s="261"/>
      <c r="VXF127" s="273"/>
      <c r="VXG127" s="273"/>
      <c r="VXH127"/>
      <c r="VXI127" s="110"/>
      <c r="VXJ127" s="91"/>
      <c r="VXK127" s="261"/>
      <c r="VXL127" s="261"/>
      <c r="VXM127" s="261"/>
      <c r="VXN127" s="273"/>
      <c r="VXO127" s="273"/>
      <c r="VXP127"/>
      <c r="VXQ127" s="110"/>
      <c r="VXR127" s="91"/>
      <c r="VXS127" s="261"/>
      <c r="VXT127" s="261"/>
      <c r="VXU127" s="261"/>
      <c r="VXV127" s="273"/>
      <c r="VXW127" s="273"/>
      <c r="VXX127"/>
      <c r="VXY127" s="110"/>
      <c r="VXZ127" s="91"/>
      <c r="VYA127" s="261"/>
      <c r="VYB127" s="261"/>
      <c r="VYC127" s="261"/>
      <c r="VYD127" s="273"/>
      <c r="VYE127" s="273"/>
      <c r="VYF127"/>
      <c r="VYG127" s="110"/>
      <c r="VYH127" s="91"/>
      <c r="VYI127" s="261"/>
      <c r="VYJ127" s="261"/>
      <c r="VYK127" s="261"/>
      <c r="VYL127" s="273"/>
      <c r="VYM127" s="273"/>
      <c r="VYN127"/>
      <c r="VYO127" s="110"/>
      <c r="VYP127" s="91"/>
      <c r="VYQ127" s="261"/>
      <c r="VYR127" s="261"/>
      <c r="VYS127" s="261"/>
      <c r="VYT127" s="273"/>
      <c r="VYU127" s="273"/>
      <c r="VYV127"/>
      <c r="VYW127" s="110"/>
      <c r="VYX127" s="91"/>
      <c r="VYY127" s="261"/>
      <c r="VYZ127" s="261"/>
      <c r="VZA127" s="261"/>
      <c r="VZB127" s="273"/>
      <c r="VZC127" s="273"/>
      <c r="VZD127"/>
      <c r="VZE127" s="110"/>
      <c r="VZF127" s="91"/>
      <c r="VZG127" s="261"/>
      <c r="VZH127" s="261"/>
      <c r="VZI127" s="261"/>
      <c r="VZJ127" s="273"/>
      <c r="VZK127" s="273"/>
      <c r="VZL127"/>
      <c r="VZM127" s="110"/>
      <c r="VZN127" s="91"/>
      <c r="VZO127" s="261"/>
      <c r="VZP127" s="261"/>
      <c r="VZQ127" s="261"/>
      <c r="VZR127" s="273"/>
      <c r="VZS127" s="273"/>
      <c r="VZT127"/>
      <c r="VZU127" s="110"/>
      <c r="VZV127" s="91"/>
      <c r="VZW127" s="261"/>
      <c r="VZX127" s="261"/>
      <c r="VZY127" s="261"/>
      <c r="VZZ127" s="273"/>
      <c r="WAA127" s="273"/>
      <c r="WAB127"/>
      <c r="WAC127" s="110"/>
      <c r="WAD127" s="91"/>
      <c r="WAE127" s="261"/>
      <c r="WAF127" s="261"/>
      <c r="WAG127" s="261"/>
      <c r="WAH127" s="273"/>
      <c r="WAI127" s="273"/>
      <c r="WAJ127"/>
      <c r="WAK127" s="110"/>
      <c r="WAL127" s="91"/>
      <c r="WAM127" s="261"/>
      <c r="WAN127" s="261"/>
      <c r="WAO127" s="261"/>
      <c r="WAP127" s="273"/>
      <c r="WAQ127" s="273"/>
      <c r="WAR127"/>
      <c r="WAS127" s="110"/>
      <c r="WAT127" s="91"/>
      <c r="WAU127" s="261"/>
      <c r="WAV127" s="261"/>
      <c r="WAW127" s="261"/>
      <c r="WAX127" s="273"/>
      <c r="WAY127" s="273"/>
      <c r="WAZ127"/>
      <c r="WBA127" s="110"/>
      <c r="WBB127" s="91"/>
      <c r="WBC127" s="261"/>
      <c r="WBD127" s="261"/>
      <c r="WBE127" s="261"/>
      <c r="WBF127" s="273"/>
      <c r="WBG127" s="273"/>
      <c r="WBH127"/>
      <c r="WBI127" s="110"/>
      <c r="WBJ127" s="91"/>
      <c r="WBK127" s="261"/>
      <c r="WBL127" s="261"/>
      <c r="WBM127" s="261"/>
      <c r="WBN127" s="273"/>
      <c r="WBO127" s="273"/>
      <c r="WBP127"/>
      <c r="WBQ127" s="110"/>
      <c r="WBR127" s="91"/>
      <c r="WBS127" s="261"/>
      <c r="WBT127" s="261"/>
      <c r="WBU127" s="261"/>
      <c r="WBV127" s="273"/>
      <c r="WBW127" s="273"/>
      <c r="WBX127"/>
      <c r="WBY127" s="110"/>
      <c r="WBZ127" s="91"/>
      <c r="WCA127" s="261"/>
      <c r="WCB127" s="261"/>
      <c r="WCC127" s="261"/>
      <c r="WCD127" s="273"/>
      <c r="WCE127" s="273"/>
      <c r="WCF127"/>
      <c r="WCG127" s="110"/>
      <c r="WCH127" s="91"/>
      <c r="WCI127" s="261"/>
      <c r="WCJ127" s="261"/>
      <c r="WCK127" s="261"/>
      <c r="WCL127" s="273"/>
      <c r="WCM127" s="273"/>
      <c r="WCN127"/>
      <c r="WCO127" s="110"/>
      <c r="WCP127" s="91"/>
      <c r="WCQ127" s="261"/>
      <c r="WCR127" s="261"/>
      <c r="WCS127" s="261"/>
      <c r="WCT127" s="273"/>
      <c r="WCU127" s="273"/>
      <c r="WCV127"/>
      <c r="WCW127" s="110"/>
      <c r="WCX127" s="91"/>
      <c r="WCY127" s="261"/>
      <c r="WCZ127" s="261"/>
      <c r="WDA127" s="261"/>
      <c r="WDB127" s="273"/>
      <c r="WDC127" s="273"/>
      <c r="WDD127"/>
      <c r="WDE127" s="110"/>
      <c r="WDF127" s="91"/>
      <c r="WDG127" s="261"/>
      <c r="WDH127" s="261"/>
      <c r="WDI127" s="261"/>
      <c r="WDJ127" s="273"/>
      <c r="WDK127" s="273"/>
      <c r="WDL127"/>
      <c r="WDM127" s="110"/>
      <c r="WDN127" s="91"/>
      <c r="WDO127" s="261"/>
      <c r="WDP127" s="261"/>
      <c r="WDQ127" s="261"/>
      <c r="WDR127" s="273"/>
      <c r="WDS127" s="273"/>
      <c r="WDT127"/>
      <c r="WDU127" s="110"/>
      <c r="WDV127" s="91"/>
      <c r="WDW127" s="261"/>
      <c r="WDX127" s="261"/>
      <c r="WDY127" s="261"/>
      <c r="WDZ127" s="273"/>
      <c r="WEA127" s="273"/>
      <c r="WEB127"/>
      <c r="WEC127" s="110"/>
      <c r="WED127" s="91"/>
      <c r="WEE127" s="261"/>
      <c r="WEF127" s="261"/>
      <c r="WEG127" s="261"/>
      <c r="WEH127" s="273"/>
      <c r="WEI127" s="273"/>
      <c r="WEJ127"/>
      <c r="WEK127" s="110"/>
      <c r="WEL127" s="91"/>
      <c r="WEM127" s="261"/>
      <c r="WEN127" s="261"/>
      <c r="WEO127" s="261"/>
      <c r="WEP127" s="273"/>
      <c r="WEQ127" s="273"/>
      <c r="WER127"/>
      <c r="WES127" s="110"/>
      <c r="WET127" s="91"/>
      <c r="WEU127" s="261"/>
      <c r="WEV127" s="261"/>
      <c r="WEW127" s="261"/>
      <c r="WEX127" s="273"/>
      <c r="WEY127" s="273"/>
      <c r="WEZ127"/>
      <c r="WFA127" s="110"/>
      <c r="WFB127" s="91"/>
      <c r="WFC127" s="261"/>
      <c r="WFD127" s="261"/>
      <c r="WFE127" s="261"/>
      <c r="WFF127" s="273"/>
      <c r="WFG127" s="273"/>
      <c r="WFH127"/>
      <c r="WFI127" s="110"/>
      <c r="WFJ127" s="91"/>
      <c r="WFK127" s="261"/>
      <c r="WFL127" s="261"/>
      <c r="WFM127" s="261"/>
      <c r="WFN127" s="273"/>
      <c r="WFO127" s="273"/>
      <c r="WFP127"/>
      <c r="WFQ127" s="110"/>
      <c r="WFR127" s="91"/>
      <c r="WFS127" s="261"/>
      <c r="WFT127" s="261"/>
      <c r="WFU127" s="261"/>
      <c r="WFV127" s="273"/>
      <c r="WFW127" s="273"/>
      <c r="WFX127"/>
      <c r="WFY127" s="110"/>
      <c r="WFZ127" s="91"/>
      <c r="WGA127" s="261"/>
      <c r="WGB127" s="261"/>
      <c r="WGC127" s="261"/>
      <c r="WGD127" s="273"/>
      <c r="WGE127" s="273"/>
      <c r="WGF127"/>
      <c r="WGG127" s="110"/>
      <c r="WGH127" s="91"/>
      <c r="WGI127" s="261"/>
      <c r="WGJ127" s="261"/>
      <c r="WGK127" s="261"/>
      <c r="WGL127" s="273"/>
      <c r="WGM127" s="273"/>
      <c r="WGN127"/>
      <c r="WGO127" s="110"/>
      <c r="WGP127" s="91"/>
      <c r="WGQ127" s="261"/>
      <c r="WGR127" s="261"/>
      <c r="WGS127" s="261"/>
      <c r="WGT127" s="273"/>
      <c r="WGU127" s="273"/>
      <c r="WGV127"/>
      <c r="WGW127" s="110"/>
      <c r="WGX127" s="91"/>
      <c r="WGY127" s="261"/>
      <c r="WGZ127" s="261"/>
      <c r="WHA127" s="261"/>
      <c r="WHB127" s="273"/>
      <c r="WHC127" s="273"/>
      <c r="WHD127"/>
      <c r="WHE127" s="110"/>
      <c r="WHF127" s="91"/>
      <c r="WHG127" s="261"/>
      <c r="WHH127" s="261"/>
      <c r="WHI127" s="261"/>
      <c r="WHJ127" s="273"/>
      <c r="WHK127" s="273"/>
      <c r="WHL127"/>
      <c r="WHM127" s="110"/>
      <c r="WHN127" s="91"/>
      <c r="WHO127" s="261"/>
      <c r="WHP127" s="261"/>
      <c r="WHQ127" s="261"/>
      <c r="WHR127" s="273"/>
      <c r="WHS127" s="273"/>
      <c r="WHT127"/>
      <c r="WHU127" s="110"/>
      <c r="WHV127" s="91"/>
      <c r="WHW127" s="261"/>
      <c r="WHX127" s="261"/>
      <c r="WHY127" s="261"/>
      <c r="WHZ127" s="273"/>
      <c r="WIA127" s="273"/>
      <c r="WIB127"/>
      <c r="WIC127" s="110"/>
      <c r="WID127" s="91"/>
      <c r="WIE127" s="261"/>
      <c r="WIF127" s="261"/>
      <c r="WIG127" s="261"/>
      <c r="WIH127" s="273"/>
      <c r="WII127" s="273"/>
      <c r="WIJ127"/>
      <c r="WIK127" s="110"/>
      <c r="WIL127" s="91"/>
      <c r="WIM127" s="261"/>
      <c r="WIN127" s="261"/>
      <c r="WIO127" s="261"/>
      <c r="WIP127" s="273"/>
      <c r="WIQ127" s="273"/>
      <c r="WIR127"/>
      <c r="WIS127" s="110"/>
      <c r="WIT127" s="91"/>
      <c r="WIU127" s="261"/>
      <c r="WIV127" s="261"/>
      <c r="WIW127" s="261"/>
      <c r="WIX127" s="273"/>
      <c r="WIY127" s="273"/>
      <c r="WIZ127"/>
      <c r="WJA127" s="110"/>
      <c r="WJB127" s="91"/>
      <c r="WJC127" s="261"/>
      <c r="WJD127" s="261"/>
      <c r="WJE127" s="261"/>
      <c r="WJF127" s="273"/>
      <c r="WJG127" s="273"/>
      <c r="WJH127"/>
      <c r="WJI127" s="110"/>
      <c r="WJJ127" s="91"/>
      <c r="WJK127" s="261"/>
      <c r="WJL127" s="261"/>
      <c r="WJM127" s="261"/>
      <c r="WJN127" s="273"/>
      <c r="WJO127" s="273"/>
      <c r="WJP127"/>
      <c r="WJQ127" s="110"/>
      <c r="WJR127" s="91"/>
      <c r="WJS127" s="261"/>
      <c r="WJT127" s="261"/>
      <c r="WJU127" s="261"/>
      <c r="WJV127" s="273"/>
      <c r="WJW127" s="273"/>
      <c r="WJX127"/>
      <c r="WJY127" s="110"/>
      <c r="WJZ127" s="91"/>
      <c r="WKA127" s="261"/>
      <c r="WKB127" s="261"/>
      <c r="WKC127" s="261"/>
      <c r="WKD127" s="273"/>
      <c r="WKE127" s="273"/>
      <c r="WKF127"/>
      <c r="WKG127" s="110"/>
      <c r="WKH127" s="91"/>
      <c r="WKI127" s="261"/>
      <c r="WKJ127" s="261"/>
      <c r="WKK127" s="261"/>
      <c r="WKL127" s="273"/>
      <c r="WKM127" s="273"/>
      <c r="WKN127"/>
      <c r="WKO127" s="110"/>
      <c r="WKP127" s="91"/>
      <c r="WKQ127" s="261"/>
      <c r="WKR127" s="261"/>
      <c r="WKS127" s="261"/>
      <c r="WKT127" s="273"/>
      <c r="WKU127" s="273"/>
      <c r="WKV127"/>
      <c r="WKW127" s="110"/>
      <c r="WKX127" s="91"/>
      <c r="WKY127" s="261"/>
      <c r="WKZ127" s="261"/>
      <c r="WLA127" s="261"/>
      <c r="WLB127" s="273"/>
      <c r="WLC127" s="273"/>
      <c r="WLD127"/>
      <c r="WLE127" s="110"/>
      <c r="WLF127" s="91"/>
      <c r="WLG127" s="261"/>
      <c r="WLH127" s="261"/>
      <c r="WLI127" s="261"/>
      <c r="WLJ127" s="273"/>
      <c r="WLK127" s="273"/>
      <c r="WLL127"/>
      <c r="WLM127" s="110"/>
      <c r="WLN127" s="91"/>
      <c r="WLO127" s="261"/>
      <c r="WLP127" s="261"/>
      <c r="WLQ127" s="261"/>
      <c r="WLR127" s="273"/>
      <c r="WLS127" s="273"/>
      <c r="WLT127"/>
      <c r="WLU127" s="110"/>
      <c r="WLV127" s="91"/>
      <c r="WLW127" s="261"/>
      <c r="WLX127" s="261"/>
      <c r="WLY127" s="261"/>
      <c r="WLZ127" s="273"/>
      <c r="WMA127" s="273"/>
      <c r="WMB127"/>
      <c r="WMC127" s="110"/>
      <c r="WMD127" s="91"/>
      <c r="WME127" s="261"/>
      <c r="WMF127" s="261"/>
      <c r="WMG127" s="261"/>
      <c r="WMH127" s="273"/>
      <c r="WMI127" s="273"/>
      <c r="WMJ127"/>
      <c r="WMK127" s="110"/>
      <c r="WML127" s="91"/>
      <c r="WMM127" s="261"/>
      <c r="WMN127" s="261"/>
      <c r="WMO127" s="261"/>
      <c r="WMP127" s="273"/>
      <c r="WMQ127" s="273"/>
      <c r="WMR127"/>
      <c r="WMS127" s="110"/>
      <c r="WMT127" s="91"/>
      <c r="WMU127" s="261"/>
      <c r="WMV127" s="261"/>
      <c r="WMW127" s="261"/>
      <c r="WMX127" s="273"/>
      <c r="WMY127" s="273"/>
      <c r="WMZ127"/>
      <c r="WNA127" s="110"/>
      <c r="WNB127" s="91"/>
      <c r="WNC127" s="261"/>
      <c r="WND127" s="261"/>
      <c r="WNE127" s="261"/>
      <c r="WNF127" s="273"/>
      <c r="WNG127" s="273"/>
      <c r="WNH127"/>
      <c r="WNI127" s="110"/>
      <c r="WNJ127" s="91"/>
      <c r="WNK127" s="261"/>
      <c r="WNL127" s="261"/>
      <c r="WNM127" s="261"/>
      <c r="WNN127" s="273"/>
      <c r="WNO127" s="273"/>
      <c r="WNP127"/>
      <c r="WNQ127" s="110"/>
      <c r="WNR127" s="91"/>
      <c r="WNS127" s="261"/>
      <c r="WNT127" s="261"/>
      <c r="WNU127" s="261"/>
      <c r="WNV127" s="273"/>
      <c r="WNW127" s="273"/>
      <c r="WNX127"/>
      <c r="WNY127" s="110"/>
      <c r="WNZ127" s="91"/>
      <c r="WOA127" s="261"/>
      <c r="WOB127" s="261"/>
      <c r="WOC127" s="261"/>
      <c r="WOD127" s="273"/>
      <c r="WOE127" s="273"/>
      <c r="WOF127"/>
      <c r="WOG127" s="110"/>
      <c r="WOH127" s="91"/>
      <c r="WOI127" s="261"/>
      <c r="WOJ127" s="261"/>
      <c r="WOK127" s="261"/>
      <c r="WOL127" s="273"/>
      <c r="WOM127" s="273"/>
      <c r="WON127"/>
      <c r="WOO127" s="110"/>
      <c r="WOP127" s="91"/>
      <c r="WOQ127" s="261"/>
      <c r="WOR127" s="261"/>
      <c r="WOS127" s="261"/>
      <c r="WOT127" s="273"/>
      <c r="WOU127" s="273"/>
      <c r="WOV127"/>
      <c r="WOW127" s="110"/>
      <c r="WOX127" s="91"/>
      <c r="WOY127" s="261"/>
      <c r="WOZ127" s="261"/>
      <c r="WPA127" s="261"/>
      <c r="WPB127" s="273"/>
      <c r="WPC127" s="273"/>
      <c r="WPD127"/>
      <c r="WPE127" s="110"/>
      <c r="WPF127" s="91"/>
      <c r="WPG127" s="261"/>
      <c r="WPH127" s="261"/>
      <c r="WPI127" s="261"/>
      <c r="WPJ127" s="273"/>
      <c r="WPK127" s="273"/>
      <c r="WPL127"/>
      <c r="WPM127" s="110"/>
      <c r="WPN127" s="91"/>
      <c r="WPO127" s="261"/>
      <c r="WPP127" s="261"/>
      <c r="WPQ127" s="261"/>
      <c r="WPR127" s="273"/>
      <c r="WPS127" s="273"/>
      <c r="WPT127"/>
      <c r="WPU127" s="110"/>
      <c r="WPV127" s="91"/>
      <c r="WPW127" s="261"/>
      <c r="WPX127" s="261"/>
      <c r="WPY127" s="261"/>
      <c r="WPZ127" s="273"/>
      <c r="WQA127" s="273"/>
      <c r="WQB127"/>
      <c r="WQC127" s="110"/>
      <c r="WQD127" s="91"/>
      <c r="WQE127" s="261"/>
      <c r="WQF127" s="261"/>
      <c r="WQG127" s="261"/>
      <c r="WQH127" s="273"/>
      <c r="WQI127" s="273"/>
      <c r="WQJ127"/>
      <c r="WQK127" s="110"/>
      <c r="WQL127" s="91"/>
      <c r="WQM127" s="261"/>
      <c r="WQN127" s="261"/>
      <c r="WQO127" s="261"/>
      <c r="WQP127" s="273"/>
      <c r="WQQ127" s="273"/>
      <c r="WQR127"/>
      <c r="WQS127" s="110"/>
      <c r="WQT127" s="91"/>
      <c r="WQU127" s="261"/>
      <c r="WQV127" s="261"/>
      <c r="WQW127" s="261"/>
      <c r="WQX127" s="273"/>
      <c r="WQY127" s="273"/>
      <c r="WQZ127"/>
      <c r="WRA127" s="110"/>
      <c r="WRB127" s="91"/>
      <c r="WRC127" s="261"/>
      <c r="WRD127" s="261"/>
      <c r="WRE127" s="261"/>
      <c r="WRF127" s="273"/>
      <c r="WRG127" s="273"/>
      <c r="WRH127"/>
      <c r="WRI127" s="110"/>
      <c r="WRJ127" s="91"/>
      <c r="WRK127" s="261"/>
      <c r="WRL127" s="261"/>
      <c r="WRM127" s="261"/>
      <c r="WRN127" s="273"/>
      <c r="WRO127" s="273"/>
      <c r="WRP127"/>
      <c r="WRQ127" s="110"/>
      <c r="WRR127" s="91"/>
      <c r="WRS127" s="261"/>
      <c r="WRT127" s="261"/>
      <c r="WRU127" s="261"/>
      <c r="WRV127" s="273"/>
      <c r="WRW127" s="273"/>
      <c r="WRX127"/>
      <c r="WRY127" s="110"/>
      <c r="WRZ127" s="91"/>
      <c r="WSA127" s="261"/>
      <c r="WSB127" s="261"/>
      <c r="WSC127" s="261"/>
      <c r="WSD127" s="273"/>
      <c r="WSE127" s="273"/>
      <c r="WSF127"/>
      <c r="WSG127" s="110"/>
      <c r="WSH127" s="91"/>
      <c r="WSI127" s="261"/>
      <c r="WSJ127" s="261"/>
      <c r="WSK127" s="261"/>
      <c r="WSL127" s="273"/>
      <c r="WSM127" s="273"/>
      <c r="WSN127"/>
      <c r="WSO127" s="110"/>
      <c r="WSP127" s="91"/>
      <c r="WSQ127" s="261"/>
      <c r="WSR127" s="261"/>
      <c r="WSS127" s="261"/>
      <c r="WST127" s="273"/>
      <c r="WSU127" s="273"/>
      <c r="WSV127"/>
      <c r="WSW127" s="110"/>
      <c r="WSX127" s="91"/>
      <c r="WSY127" s="261"/>
      <c r="WSZ127" s="261"/>
      <c r="WTA127" s="261"/>
      <c r="WTB127" s="273"/>
      <c r="WTC127" s="273"/>
      <c r="WTD127"/>
      <c r="WTE127" s="110"/>
      <c r="WTF127" s="91"/>
      <c r="WTG127" s="261"/>
      <c r="WTH127" s="261"/>
      <c r="WTI127" s="261"/>
      <c r="WTJ127" s="273"/>
      <c r="WTK127" s="273"/>
      <c r="WTL127"/>
      <c r="WTM127" s="110"/>
      <c r="WTN127" s="91"/>
      <c r="WTO127" s="261"/>
      <c r="WTP127" s="261"/>
      <c r="WTQ127" s="261"/>
      <c r="WTR127" s="273"/>
      <c r="WTS127" s="273"/>
      <c r="WTT127"/>
      <c r="WTU127" s="110"/>
      <c r="WTV127" s="91"/>
      <c r="WTW127" s="261"/>
      <c r="WTX127" s="261"/>
      <c r="WTY127" s="261"/>
      <c r="WTZ127" s="273"/>
      <c r="WUA127" s="273"/>
      <c r="WUB127"/>
      <c r="WUC127" s="110"/>
      <c r="WUD127" s="91"/>
      <c r="WUE127" s="261"/>
      <c r="WUF127" s="261"/>
      <c r="WUG127" s="261"/>
      <c r="WUH127" s="273"/>
      <c r="WUI127" s="273"/>
      <c r="WUJ127"/>
      <c r="WUK127" s="110"/>
      <c r="WUL127" s="91"/>
      <c r="WUM127" s="261"/>
      <c r="WUN127" s="261"/>
      <c r="WUO127" s="261"/>
      <c r="WUP127" s="273"/>
      <c r="WUQ127" s="273"/>
      <c r="WUR127"/>
      <c r="WUS127" s="110"/>
      <c r="WUT127" s="91"/>
      <c r="WUU127" s="261"/>
      <c r="WUV127" s="261"/>
      <c r="WUW127" s="261"/>
      <c r="WUX127" s="273"/>
      <c r="WUY127" s="273"/>
      <c r="WUZ127"/>
      <c r="WVA127" s="110"/>
      <c r="WVB127" s="91"/>
      <c r="WVC127" s="261"/>
      <c r="WVD127" s="261"/>
      <c r="WVE127" s="261"/>
      <c r="WVF127" s="273"/>
      <c r="WVG127" s="273"/>
      <c r="WVH127"/>
      <c r="WVI127" s="110"/>
      <c r="WVJ127" s="91"/>
      <c r="WVK127" s="261"/>
      <c r="WVL127" s="261"/>
      <c r="WVM127" s="261"/>
      <c r="WVN127" s="273"/>
      <c r="WVO127" s="273"/>
      <c r="WVP127"/>
      <c r="WVQ127" s="110"/>
      <c r="WVR127" s="91"/>
      <c r="WVS127" s="261"/>
      <c r="WVT127" s="261"/>
      <c r="WVU127" s="261"/>
      <c r="WVV127" s="273"/>
      <c r="WVW127" s="273"/>
      <c r="WVX127"/>
      <c r="WVY127" s="110"/>
      <c r="WVZ127" s="91"/>
      <c r="WWA127" s="261"/>
      <c r="WWB127" s="261"/>
      <c r="WWC127" s="261"/>
      <c r="WWD127" s="273"/>
      <c r="WWE127" s="273"/>
      <c r="WWF127"/>
      <c r="WWG127" s="110"/>
      <c r="WWH127" s="91"/>
      <c r="WWI127" s="261"/>
      <c r="WWJ127" s="261"/>
      <c r="WWK127" s="261"/>
      <c r="WWL127" s="273"/>
      <c r="WWM127" s="273"/>
      <c r="WWN127"/>
      <c r="WWO127" s="110"/>
      <c r="WWP127" s="91"/>
      <c r="WWQ127" s="261"/>
      <c r="WWR127" s="261"/>
      <c r="WWS127" s="261"/>
      <c r="WWT127" s="273"/>
      <c r="WWU127" s="273"/>
      <c r="WWV127"/>
      <c r="WWW127" s="110"/>
      <c r="WWX127" s="91"/>
      <c r="WWY127" s="261"/>
      <c r="WWZ127" s="261"/>
      <c r="WXA127" s="261"/>
      <c r="WXB127" s="273"/>
      <c r="WXC127" s="273"/>
      <c r="WXD127"/>
      <c r="WXE127" s="110"/>
      <c r="WXF127" s="91"/>
      <c r="WXG127" s="261"/>
      <c r="WXH127" s="261"/>
      <c r="WXI127" s="261"/>
      <c r="WXJ127" s="273"/>
      <c r="WXK127" s="273"/>
      <c r="WXL127"/>
      <c r="WXM127" s="110"/>
      <c r="WXN127" s="91"/>
      <c r="WXO127" s="261"/>
      <c r="WXP127" s="261"/>
      <c r="WXQ127" s="261"/>
      <c r="WXR127" s="273"/>
      <c r="WXS127" s="273"/>
      <c r="WXT127"/>
      <c r="WXU127" s="110"/>
      <c r="WXV127" s="91"/>
      <c r="WXW127" s="261"/>
      <c r="WXX127" s="261"/>
      <c r="WXY127" s="261"/>
      <c r="WXZ127" s="273"/>
      <c r="WYA127" s="273"/>
      <c r="WYB127"/>
      <c r="WYC127" s="110"/>
      <c r="WYD127" s="91"/>
      <c r="WYE127" s="261"/>
      <c r="WYF127" s="261"/>
      <c r="WYG127" s="261"/>
      <c r="WYH127" s="273"/>
      <c r="WYI127" s="273"/>
      <c r="WYJ127"/>
      <c r="WYK127" s="110"/>
      <c r="WYL127" s="91"/>
      <c r="WYM127" s="261"/>
      <c r="WYN127" s="261"/>
      <c r="WYO127" s="261"/>
      <c r="WYP127" s="273"/>
      <c r="WYQ127" s="273"/>
      <c r="WYR127"/>
      <c r="WYS127" s="110"/>
      <c r="WYT127" s="91"/>
      <c r="WYU127" s="261"/>
      <c r="WYV127" s="261"/>
      <c r="WYW127" s="261"/>
      <c r="WYX127" s="273"/>
      <c r="WYY127" s="273"/>
      <c r="WYZ127"/>
      <c r="WZA127" s="110"/>
      <c r="WZB127" s="91"/>
      <c r="WZC127" s="261"/>
      <c r="WZD127" s="261"/>
      <c r="WZE127" s="261"/>
      <c r="WZF127" s="273"/>
      <c r="WZG127" s="273"/>
      <c r="WZH127"/>
      <c r="WZI127" s="110"/>
      <c r="WZJ127" s="91"/>
      <c r="WZK127" s="261"/>
      <c r="WZL127" s="261"/>
      <c r="WZM127" s="261"/>
      <c r="WZN127" s="273"/>
      <c r="WZO127" s="273"/>
      <c r="WZP127"/>
      <c r="WZQ127" s="110"/>
      <c r="WZR127" s="91"/>
      <c r="WZS127" s="261"/>
      <c r="WZT127" s="261"/>
      <c r="WZU127" s="261"/>
      <c r="WZV127" s="273"/>
      <c r="WZW127" s="273"/>
      <c r="WZX127"/>
      <c r="WZY127" s="110"/>
      <c r="WZZ127" s="91"/>
      <c r="XAA127" s="261"/>
      <c r="XAB127" s="261"/>
      <c r="XAC127" s="261"/>
      <c r="XAD127" s="273"/>
      <c r="XAE127" s="273"/>
      <c r="XAF127"/>
      <c r="XAG127" s="110"/>
      <c r="XAH127" s="91"/>
      <c r="XAI127" s="261"/>
      <c r="XAJ127" s="261"/>
      <c r="XAK127" s="261"/>
      <c r="XAL127" s="273"/>
      <c r="XAM127" s="273"/>
      <c r="XAN127"/>
      <c r="XAO127" s="110"/>
      <c r="XAP127" s="91"/>
      <c r="XAQ127" s="261"/>
      <c r="XAR127" s="261"/>
      <c r="XAS127" s="261"/>
      <c r="XAT127" s="273"/>
      <c r="XAU127" s="273"/>
      <c r="XAV127"/>
      <c r="XAW127" s="110"/>
      <c r="XAX127" s="91"/>
      <c r="XAY127" s="261"/>
      <c r="XAZ127" s="261"/>
      <c r="XBA127" s="261"/>
      <c r="XBB127" s="273"/>
      <c r="XBC127" s="273"/>
      <c r="XBD127"/>
      <c r="XBE127" s="110"/>
      <c r="XBF127" s="91"/>
      <c r="XBG127" s="261"/>
      <c r="XBH127" s="261"/>
      <c r="XBI127" s="261"/>
      <c r="XBJ127" s="273"/>
      <c r="XBK127" s="273"/>
      <c r="XBL127"/>
      <c r="XBM127" s="110"/>
      <c r="XBN127" s="91"/>
      <c r="XBO127" s="261"/>
      <c r="XBP127" s="261"/>
      <c r="XBQ127" s="261"/>
      <c r="XBR127" s="273"/>
      <c r="XBS127" s="273"/>
      <c r="XBT127"/>
      <c r="XBU127" s="110"/>
      <c r="XBV127" s="91"/>
      <c r="XBW127" s="261"/>
      <c r="XBX127" s="261"/>
      <c r="XBY127" s="261"/>
      <c r="XBZ127" s="273"/>
      <c r="XCA127" s="273"/>
      <c r="XCB127"/>
      <c r="XCC127" s="110"/>
      <c r="XCD127" s="91"/>
      <c r="XCE127" s="261"/>
      <c r="XCF127" s="261"/>
      <c r="XCG127" s="261"/>
      <c r="XCH127" s="273"/>
      <c r="XCI127" s="273"/>
      <c r="XCJ127"/>
      <c r="XCK127" s="110"/>
      <c r="XCL127" s="91"/>
      <c r="XCM127" s="261"/>
      <c r="XCN127" s="261"/>
      <c r="XCO127" s="261"/>
      <c r="XCP127" s="273"/>
      <c r="XCQ127" s="273"/>
      <c r="XCR127"/>
      <c r="XCS127" s="110"/>
      <c r="XCT127" s="91"/>
      <c r="XCU127" s="261"/>
      <c r="XCV127" s="261"/>
      <c r="XCW127" s="261"/>
      <c r="XCX127" s="273"/>
      <c r="XCY127" s="273"/>
      <c r="XCZ127"/>
      <c r="XDA127" s="110"/>
      <c r="XDB127" s="91"/>
      <c r="XDC127" s="261"/>
      <c r="XDD127" s="261"/>
      <c r="XDE127" s="261"/>
      <c r="XDF127" s="273"/>
      <c r="XDG127" s="273"/>
      <c r="XDH127"/>
      <c r="XDI127" s="110"/>
      <c r="XDJ127" s="91"/>
      <c r="XDK127" s="261"/>
      <c r="XDL127" s="261"/>
      <c r="XDM127" s="261"/>
      <c r="XDN127" s="273"/>
      <c r="XDO127" s="273"/>
      <c r="XDP127"/>
      <c r="XDQ127" s="110"/>
      <c r="XDR127" s="91"/>
      <c r="XDS127" s="261"/>
      <c r="XDT127" s="261"/>
      <c r="XDU127" s="261"/>
      <c r="XDV127" s="273"/>
      <c r="XDW127" s="273"/>
      <c r="XDX127"/>
      <c r="XDY127" s="110"/>
      <c r="XDZ127" s="91"/>
      <c r="XEA127" s="261"/>
      <c r="XEB127" s="261"/>
      <c r="XEC127" s="261"/>
      <c r="XED127" s="273"/>
      <c r="XEE127" s="273"/>
      <c r="XEF127"/>
      <c r="XEG127" s="110"/>
      <c r="XEH127" s="91"/>
      <c r="XEI127" s="261"/>
      <c r="XEJ127" s="261"/>
      <c r="XEK127" s="261"/>
      <c r="XEL127" s="273"/>
      <c r="XEM127" s="273"/>
      <c r="XEN127"/>
      <c r="XEO127" s="110"/>
      <c r="XEP127" s="91"/>
      <c r="XEQ127" s="261"/>
      <c r="XER127" s="261"/>
      <c r="XES127" s="261"/>
      <c r="XET127" s="273"/>
      <c r="XEU127" s="273"/>
      <c r="XEV127"/>
      <c r="XEW127" s="110"/>
      <c r="XEX127" s="91"/>
      <c r="XEY127" s="261"/>
      <c r="XEZ127" s="261"/>
      <c r="XFA127" s="261"/>
      <c r="XFB127" s="273"/>
      <c r="XFC127" s="273"/>
      <c r="XFD127"/>
    </row>
    <row r="128" spans="1:16384" x14ac:dyDescent="0.25">
      <c r="A128" s="110"/>
      <c r="B128" s="91" t="s">
        <v>675</v>
      </c>
      <c r="C128" s="261">
        <v>3742.56</v>
      </c>
      <c r="D128" s="261">
        <v>340.23</v>
      </c>
      <c r="E128" s="261">
        <v>3402.33</v>
      </c>
      <c r="F128" s="273" t="s">
        <v>109</v>
      </c>
      <c r="G128" s="273" t="s">
        <v>745</v>
      </c>
      <c r="H128" t="s">
        <v>358</v>
      </c>
    </row>
    <row r="129" spans="1:8" s="95" customFormat="1" x14ac:dyDescent="0.25">
      <c r="A129" s="110"/>
      <c r="B129" s="91" t="s">
        <v>676</v>
      </c>
      <c r="C129" s="261">
        <v>409</v>
      </c>
      <c r="D129" s="261">
        <v>37.18</v>
      </c>
      <c r="E129" s="261">
        <v>371.82</v>
      </c>
      <c r="F129" s="273" t="s">
        <v>109</v>
      </c>
      <c r="G129" s="273" t="s">
        <v>746</v>
      </c>
      <c r="H129" t="s">
        <v>358</v>
      </c>
    </row>
    <row r="130" spans="1:8" x14ac:dyDescent="0.25">
      <c r="A130" s="110"/>
      <c r="B130" s="91" t="s">
        <v>679</v>
      </c>
      <c r="C130" s="261">
        <v>2671.86</v>
      </c>
      <c r="D130" s="261">
        <v>242.9</v>
      </c>
      <c r="E130" s="261">
        <v>2428.96</v>
      </c>
      <c r="F130" s="273" t="s">
        <v>109</v>
      </c>
      <c r="G130" s="273" t="s">
        <v>747</v>
      </c>
      <c r="H130" t="s">
        <v>358</v>
      </c>
    </row>
    <row r="131" spans="1:8" x14ac:dyDescent="0.25">
      <c r="A131" s="110"/>
      <c r="B131" s="91" t="s">
        <v>748</v>
      </c>
      <c r="C131" s="261">
        <v>2671.68</v>
      </c>
      <c r="D131" s="261">
        <v>242.88</v>
      </c>
      <c r="E131" s="261">
        <v>2428.8000000000002</v>
      </c>
      <c r="F131" s="273" t="s">
        <v>109</v>
      </c>
      <c r="G131" s="273" t="s">
        <v>749</v>
      </c>
      <c r="H131" t="s">
        <v>358</v>
      </c>
    </row>
    <row r="132" spans="1:8" x14ac:dyDescent="0.25">
      <c r="A132" s="110"/>
      <c r="B132" s="91" t="s">
        <v>748</v>
      </c>
      <c r="C132" s="261">
        <v>2000</v>
      </c>
      <c r="D132" s="261">
        <v>181.82</v>
      </c>
      <c r="E132" s="261">
        <v>1818.18</v>
      </c>
      <c r="F132" s="273" t="s">
        <v>109</v>
      </c>
      <c r="G132" s="273" t="s">
        <v>750</v>
      </c>
      <c r="H132" t="s">
        <v>358</v>
      </c>
    </row>
    <row r="133" spans="1:8" x14ac:dyDescent="0.25">
      <c r="A133" s="110"/>
      <c r="B133" s="91" t="s">
        <v>751</v>
      </c>
      <c r="C133" s="261">
        <v>250</v>
      </c>
      <c r="D133" s="261">
        <v>22.73</v>
      </c>
      <c r="E133" s="261">
        <v>227.27</v>
      </c>
      <c r="F133" s="273" t="s">
        <v>109</v>
      </c>
      <c r="G133" s="273" t="s">
        <v>752</v>
      </c>
      <c r="H133" t="s">
        <v>358</v>
      </c>
    </row>
    <row r="134" spans="1:8" x14ac:dyDescent="0.25">
      <c r="A134" s="110"/>
      <c r="B134" s="91" t="s">
        <v>753</v>
      </c>
      <c r="C134" s="261">
        <v>2261.13</v>
      </c>
      <c r="D134" s="261">
        <v>205.56</v>
      </c>
      <c r="E134" s="261">
        <v>2055.5700000000002</v>
      </c>
      <c r="F134" s="273" t="s">
        <v>109</v>
      </c>
      <c r="G134" s="273" t="s">
        <v>754</v>
      </c>
      <c r="H134" t="s">
        <v>358</v>
      </c>
    </row>
    <row r="135" spans="1:8" x14ac:dyDescent="0.25">
      <c r="A135" s="110"/>
      <c r="B135" s="91" t="s">
        <v>753</v>
      </c>
      <c r="C135" s="261">
        <v>3118.8</v>
      </c>
      <c r="D135" s="261">
        <v>283.52999999999997</v>
      </c>
      <c r="E135" s="261">
        <v>2835.27</v>
      </c>
      <c r="F135" s="273" t="s">
        <v>109</v>
      </c>
      <c r="G135" s="273" t="s">
        <v>755</v>
      </c>
      <c r="H135" t="s">
        <v>358</v>
      </c>
    </row>
    <row r="136" spans="1:8" x14ac:dyDescent="0.25">
      <c r="A136" s="110"/>
      <c r="B136" s="91" t="s">
        <v>689</v>
      </c>
      <c r="C136" s="261">
        <v>80.44</v>
      </c>
      <c r="D136" s="261">
        <v>7.31</v>
      </c>
      <c r="E136" s="261">
        <v>73.13</v>
      </c>
      <c r="F136" s="273" t="s">
        <v>109</v>
      </c>
      <c r="G136" s="273" t="s">
        <v>756</v>
      </c>
      <c r="H136" t="s">
        <v>358</v>
      </c>
    </row>
    <row r="137" spans="1:8" s="111" customFormat="1" x14ac:dyDescent="0.25">
      <c r="A137" s="110"/>
      <c r="B137" s="91" t="s">
        <v>690</v>
      </c>
      <c r="C137" s="261">
        <v>1844.92</v>
      </c>
      <c r="D137" s="261">
        <v>167.72</v>
      </c>
      <c r="E137" s="261">
        <v>1677.2</v>
      </c>
      <c r="F137" s="273" t="s">
        <v>109</v>
      </c>
      <c r="G137" s="273" t="s">
        <v>757</v>
      </c>
      <c r="H137" t="s">
        <v>358</v>
      </c>
    </row>
    <row r="138" spans="1:8" x14ac:dyDescent="0.25">
      <c r="A138" s="110"/>
      <c r="B138" s="91" t="s">
        <v>691</v>
      </c>
      <c r="C138" s="261">
        <v>100</v>
      </c>
      <c r="D138" s="261">
        <v>9.09</v>
      </c>
      <c r="E138" s="261">
        <v>90.91</v>
      </c>
      <c r="F138" s="273" t="s">
        <v>109</v>
      </c>
      <c r="G138" s="273" t="s">
        <v>758</v>
      </c>
      <c r="H138" t="s">
        <v>358</v>
      </c>
    </row>
    <row r="139" spans="1:8" x14ac:dyDescent="0.25">
      <c r="B139" s="91" t="s">
        <v>694</v>
      </c>
      <c r="C139" s="261">
        <v>2405.9</v>
      </c>
      <c r="D139" s="261">
        <v>218.72</v>
      </c>
      <c r="E139" s="261">
        <v>2187.1799999999998</v>
      </c>
      <c r="F139" s="273" t="s">
        <v>109</v>
      </c>
      <c r="G139" s="273" t="s">
        <v>759</v>
      </c>
      <c r="H139" t="s">
        <v>358</v>
      </c>
    </row>
    <row r="140" spans="1:8" x14ac:dyDescent="0.25">
      <c r="B140" s="91" t="s">
        <v>760</v>
      </c>
      <c r="C140" s="261">
        <v>70</v>
      </c>
      <c r="D140" s="261">
        <v>6.36</v>
      </c>
      <c r="E140" s="261">
        <v>63.64</v>
      </c>
      <c r="F140" s="273" t="s">
        <v>109</v>
      </c>
      <c r="G140" s="273" t="s">
        <v>761</v>
      </c>
      <c r="H140" t="s">
        <v>358</v>
      </c>
    </row>
    <row r="141" spans="1:8" x14ac:dyDescent="0.25">
      <c r="B141" s="91" t="s">
        <v>760</v>
      </c>
      <c r="C141" s="261">
        <v>1920.27</v>
      </c>
      <c r="D141" s="261">
        <v>174.57</v>
      </c>
      <c r="E141" s="261">
        <v>1745.7</v>
      </c>
      <c r="F141" s="273" t="s">
        <v>109</v>
      </c>
      <c r="G141" s="273" t="s">
        <v>762</v>
      </c>
      <c r="H141" t="s">
        <v>358</v>
      </c>
    </row>
    <row r="142" spans="1:8" x14ac:dyDescent="0.25">
      <c r="A142" s="110"/>
      <c r="B142" s="91" t="s">
        <v>695</v>
      </c>
      <c r="C142" s="261">
        <v>6600</v>
      </c>
      <c r="D142" s="261">
        <v>600</v>
      </c>
      <c r="E142" s="261">
        <v>6000</v>
      </c>
      <c r="F142" s="273" t="s">
        <v>109</v>
      </c>
      <c r="G142" s="273" t="s">
        <v>763</v>
      </c>
      <c r="H142" t="s">
        <v>347</v>
      </c>
    </row>
    <row r="143" spans="1:8" x14ac:dyDescent="0.25">
      <c r="A143" s="110"/>
      <c r="B143" s="91" t="s">
        <v>764</v>
      </c>
      <c r="C143" s="261">
        <v>396</v>
      </c>
      <c r="D143" s="261">
        <v>36</v>
      </c>
      <c r="E143" s="261">
        <v>360</v>
      </c>
      <c r="F143" s="273" t="s">
        <v>109</v>
      </c>
      <c r="G143" s="273" t="s">
        <v>765</v>
      </c>
      <c r="H143" t="s">
        <v>358</v>
      </c>
    </row>
    <row r="144" spans="1:8" s="171" customFormat="1" x14ac:dyDescent="0.25">
      <c r="A144" s="110"/>
      <c r="B144" s="91" t="s">
        <v>764</v>
      </c>
      <c r="C144" s="261">
        <v>2427</v>
      </c>
      <c r="D144" s="261">
        <v>220.64</v>
      </c>
      <c r="E144" s="261">
        <v>2206.36</v>
      </c>
      <c r="F144" s="273" t="s">
        <v>109</v>
      </c>
      <c r="G144" s="273" t="s">
        <v>766</v>
      </c>
      <c r="H144" t="s">
        <v>358</v>
      </c>
    </row>
    <row r="145" spans="1:8" x14ac:dyDescent="0.25">
      <c r="A145" s="172"/>
      <c r="B145" s="91" t="s">
        <v>767</v>
      </c>
      <c r="C145" s="261">
        <v>1050</v>
      </c>
      <c r="D145" s="261">
        <v>95.45</v>
      </c>
      <c r="E145" s="261">
        <v>954.55</v>
      </c>
      <c r="F145" s="273" t="s">
        <v>109</v>
      </c>
      <c r="G145" s="273" t="s">
        <v>768</v>
      </c>
      <c r="H145" t="s">
        <v>347</v>
      </c>
    </row>
    <row r="146" spans="1:8" x14ac:dyDescent="0.25">
      <c r="A146" s="110"/>
      <c r="B146" s="91" t="s">
        <v>767</v>
      </c>
      <c r="C146" s="261">
        <v>2608.42</v>
      </c>
      <c r="D146" s="261">
        <v>237.13</v>
      </c>
      <c r="E146" s="261">
        <v>2371.29</v>
      </c>
      <c r="F146" s="273" t="s">
        <v>109</v>
      </c>
      <c r="G146" s="273" t="s">
        <v>769</v>
      </c>
      <c r="H146" t="s">
        <v>358</v>
      </c>
    </row>
    <row r="147" spans="1:8" x14ac:dyDescent="0.25">
      <c r="B147" s="91" t="s">
        <v>770</v>
      </c>
      <c r="C147" s="261">
        <v>300</v>
      </c>
      <c r="D147" s="261">
        <v>27.27</v>
      </c>
      <c r="E147" s="261">
        <v>272.73</v>
      </c>
      <c r="F147" s="273" t="s">
        <v>109</v>
      </c>
      <c r="G147" s="273" t="s">
        <v>771</v>
      </c>
      <c r="H147" t="s">
        <v>358</v>
      </c>
    </row>
    <row r="148" spans="1:8" x14ac:dyDescent="0.25">
      <c r="B148" s="91" t="s">
        <v>772</v>
      </c>
      <c r="C148" s="261">
        <v>10</v>
      </c>
      <c r="D148" s="261">
        <v>0.91</v>
      </c>
      <c r="E148" s="261">
        <v>9.09</v>
      </c>
      <c r="F148" s="273" t="s">
        <v>109</v>
      </c>
      <c r="G148" s="273" t="s">
        <v>773</v>
      </c>
      <c r="H148" t="s">
        <v>358</v>
      </c>
    </row>
    <row r="149" spans="1:8" x14ac:dyDescent="0.25">
      <c r="B149" s="91" t="s">
        <v>697</v>
      </c>
      <c r="C149" s="261">
        <v>1419.33</v>
      </c>
      <c r="D149" s="261">
        <v>129.03</v>
      </c>
      <c r="E149" s="261">
        <v>1290.3</v>
      </c>
      <c r="F149" s="273" t="s">
        <v>109</v>
      </c>
      <c r="G149" s="273" t="s">
        <v>774</v>
      </c>
      <c r="H149" t="s">
        <v>358</v>
      </c>
    </row>
    <row r="150" spans="1:8" x14ac:dyDescent="0.25">
      <c r="B150" s="91" t="s">
        <v>697</v>
      </c>
      <c r="C150" s="261">
        <v>1596.05</v>
      </c>
      <c r="D150" s="261">
        <v>145.1</v>
      </c>
      <c r="E150" s="261">
        <v>1450.95</v>
      </c>
      <c r="F150" s="273" t="s">
        <v>109</v>
      </c>
      <c r="G150" s="273" t="s">
        <v>775</v>
      </c>
      <c r="H150" t="s">
        <v>358</v>
      </c>
    </row>
    <row r="151" spans="1:8" x14ac:dyDescent="0.25">
      <c r="B151" s="91" t="s">
        <v>699</v>
      </c>
      <c r="C151" s="261">
        <v>40</v>
      </c>
      <c r="D151" s="261">
        <v>3.64</v>
      </c>
      <c r="E151" s="261">
        <v>36.36</v>
      </c>
      <c r="F151" s="273" t="s">
        <v>109</v>
      </c>
      <c r="G151" s="273" t="s">
        <v>776</v>
      </c>
      <c r="H151" t="s">
        <v>347</v>
      </c>
    </row>
    <row r="152" spans="1:8" x14ac:dyDescent="0.25">
      <c r="B152" s="91" t="s">
        <v>700</v>
      </c>
      <c r="C152" s="261">
        <v>2671.86</v>
      </c>
      <c r="D152" s="261">
        <v>242.9</v>
      </c>
      <c r="E152" s="261">
        <v>2428.96</v>
      </c>
      <c r="F152" s="273" t="s">
        <v>109</v>
      </c>
      <c r="G152" s="273" t="s">
        <v>777</v>
      </c>
      <c r="H152" t="s">
        <v>358</v>
      </c>
    </row>
    <row r="153" spans="1:8" x14ac:dyDescent="0.25">
      <c r="B153" s="91" t="s">
        <v>700</v>
      </c>
      <c r="C153" s="261">
        <v>1350</v>
      </c>
      <c r="D153" s="261">
        <v>122.73</v>
      </c>
      <c r="E153" s="261">
        <v>1227.27</v>
      </c>
      <c r="F153" s="273" t="s">
        <v>109</v>
      </c>
      <c r="G153" s="273" t="s">
        <v>778</v>
      </c>
      <c r="H153" t="s">
        <v>347</v>
      </c>
    </row>
    <row r="154" spans="1:8" x14ac:dyDescent="0.25">
      <c r="B154" s="91" t="s">
        <v>779</v>
      </c>
      <c r="C154" s="261">
        <v>1236.8599999999999</v>
      </c>
      <c r="D154" s="261">
        <v>112.44</v>
      </c>
      <c r="E154" s="261">
        <v>1124.42</v>
      </c>
      <c r="F154" s="273" t="s">
        <v>109</v>
      </c>
      <c r="G154" s="273" t="s">
        <v>780</v>
      </c>
      <c r="H154" t="s">
        <v>358</v>
      </c>
    </row>
    <row r="155" spans="1:8" x14ac:dyDescent="0.25">
      <c r="B155" s="91" t="s">
        <v>701</v>
      </c>
      <c r="C155" s="261">
        <v>5540.6</v>
      </c>
      <c r="D155" s="261">
        <v>503.69</v>
      </c>
      <c r="E155" s="261">
        <v>5036.91</v>
      </c>
      <c r="F155" s="273" t="s">
        <v>109</v>
      </c>
      <c r="G155" s="273" t="s">
        <v>781</v>
      </c>
      <c r="H155" t="s">
        <v>358</v>
      </c>
    </row>
    <row r="156" spans="1:8" x14ac:dyDescent="0.25">
      <c r="B156" s="91" t="s">
        <v>782</v>
      </c>
      <c r="C156" s="261">
        <v>800</v>
      </c>
      <c r="D156" s="261">
        <v>72.73</v>
      </c>
      <c r="E156" s="261">
        <v>727.27</v>
      </c>
      <c r="F156" s="273" t="s">
        <v>109</v>
      </c>
      <c r="G156" s="273" t="s">
        <v>783</v>
      </c>
      <c r="H156" t="s">
        <v>347</v>
      </c>
    </row>
    <row r="157" spans="1:8" x14ac:dyDescent="0.25">
      <c r="B157" s="91" t="s">
        <v>784</v>
      </c>
      <c r="C157" s="261">
        <v>250</v>
      </c>
      <c r="D157" s="261">
        <v>22.73</v>
      </c>
      <c r="E157" s="261">
        <v>227.27</v>
      </c>
      <c r="F157" s="273" t="s">
        <v>109</v>
      </c>
      <c r="G157" s="273" t="s">
        <v>785</v>
      </c>
      <c r="H157" t="s">
        <v>358</v>
      </c>
    </row>
    <row r="158" spans="1:8" x14ac:dyDescent="0.25">
      <c r="B158" s="91" t="s">
        <v>784</v>
      </c>
      <c r="C158" s="261">
        <v>250</v>
      </c>
      <c r="D158" s="261">
        <v>22.73</v>
      </c>
      <c r="E158" s="261">
        <v>227.27</v>
      </c>
      <c r="F158" s="273" t="s">
        <v>109</v>
      </c>
      <c r="G158" s="273" t="s">
        <v>786</v>
      </c>
      <c r="H158" t="s">
        <v>358</v>
      </c>
    </row>
    <row r="159" spans="1:8" x14ac:dyDescent="0.25">
      <c r="B159" s="91" t="s">
        <v>702</v>
      </c>
      <c r="C159" s="261">
        <v>1395.1</v>
      </c>
      <c r="D159" s="261">
        <v>126.83</v>
      </c>
      <c r="E159" s="261">
        <v>1268.27</v>
      </c>
      <c r="F159" s="273" t="s">
        <v>109</v>
      </c>
      <c r="G159" s="273" t="s">
        <v>787</v>
      </c>
      <c r="H159" t="s">
        <v>358</v>
      </c>
    </row>
    <row r="160" spans="1:8" x14ac:dyDescent="0.25">
      <c r="B160" s="91" t="s">
        <v>788</v>
      </c>
      <c r="C160" s="261">
        <v>3144.79</v>
      </c>
      <c r="D160" s="261">
        <v>285.89</v>
      </c>
      <c r="E160" s="261">
        <v>2858.9</v>
      </c>
      <c r="F160" s="273" t="s">
        <v>109</v>
      </c>
      <c r="G160" s="273" t="s">
        <v>789</v>
      </c>
      <c r="H160" t="s">
        <v>358</v>
      </c>
    </row>
    <row r="161" spans="1:8" x14ac:dyDescent="0.25">
      <c r="A161" s="153"/>
      <c r="B161" s="91"/>
      <c r="C161" s="170"/>
      <c r="D161" s="170"/>
      <c r="E161" s="170"/>
      <c r="F161"/>
      <c r="G161"/>
      <c r="H161" s="71"/>
    </row>
    <row r="162" spans="1:8" x14ac:dyDescent="0.25">
      <c r="A162" s="153"/>
      <c r="B162" s="168" t="s">
        <v>377</v>
      </c>
      <c r="C162" s="169">
        <f>SUM(C95:C161)</f>
        <v>107388.09</v>
      </c>
      <c r="D162" s="169">
        <f>SUM(D95:D161)</f>
        <v>9762.5699999999979</v>
      </c>
      <c r="E162" s="169">
        <f>SUM(E95:E161)</f>
        <v>97625.52</v>
      </c>
      <c r="F162"/>
      <c r="G162"/>
      <c r="H162"/>
    </row>
    <row r="163" spans="1:8" x14ac:dyDescent="0.25">
      <c r="A163" s="153"/>
      <c r="B163" s="91"/>
      <c r="C163" s="170"/>
      <c r="D163" s="170"/>
      <c r="E163" s="170"/>
      <c r="F163"/>
      <c r="G163"/>
      <c r="H163" s="95"/>
    </row>
    <row r="164" spans="1:8" x14ac:dyDescent="0.25">
      <c r="A164" s="153"/>
      <c r="B164" s="100" t="s">
        <v>359</v>
      </c>
      <c r="C164" s="101">
        <f>SUM(C94:C162)/2</f>
        <v>107388.09</v>
      </c>
      <c r="D164" s="101">
        <f>SUM(D94:D162)/2</f>
        <v>9762.5699999999979</v>
      </c>
      <c r="E164" s="101">
        <f>SUM(E94:E162)/2</f>
        <v>97625.52</v>
      </c>
      <c r="F164" s="98"/>
      <c r="G164" s="99"/>
    </row>
    <row r="165" spans="1:8" x14ac:dyDescent="0.25">
      <c r="A165" s="153"/>
      <c r="B165" s="103"/>
      <c r="C165" s="93"/>
      <c r="F165" s="98"/>
      <c r="G165" s="104"/>
      <c r="H165" s="95"/>
    </row>
    <row r="166" spans="1:8" x14ac:dyDescent="0.25">
      <c r="A166" s="153"/>
      <c r="B166" s="103"/>
      <c r="C166" s="93"/>
      <c r="E166" s="112"/>
      <c r="G166" s="104"/>
    </row>
    <row r="167" spans="1:8" ht="15.75" thickBot="1" x14ac:dyDescent="0.3">
      <c r="A167" s="153"/>
      <c r="B167" s="103"/>
      <c r="C167" s="77"/>
      <c r="D167" s="161" t="s">
        <v>376</v>
      </c>
      <c r="E167" s="77"/>
      <c r="F167" s="77"/>
      <c r="G167" s="77"/>
      <c r="H167"/>
    </row>
    <row r="168" spans="1:8" x14ac:dyDescent="0.25">
      <c r="A168" s="153"/>
      <c r="B168" s="115" t="s">
        <v>336</v>
      </c>
      <c r="C168" s="150"/>
      <c r="D168" s="162">
        <v>107389</v>
      </c>
      <c r="E168" s="157">
        <f>+C162</f>
        <v>107388.09</v>
      </c>
      <c r="F168" s="120" t="s">
        <v>385</v>
      </c>
      <c r="G168" s="219">
        <f>+D168-E168</f>
        <v>0.91000000000349246</v>
      </c>
      <c r="H168"/>
    </row>
    <row r="169" spans="1:8" x14ac:dyDescent="0.25">
      <c r="A169" s="153"/>
      <c r="B169" s="117" t="s">
        <v>337</v>
      </c>
      <c r="C169" s="71"/>
      <c r="D169" s="163"/>
      <c r="E169" s="158"/>
      <c r="F169" s="120">
        <f>C169-E169</f>
        <v>0</v>
      </c>
      <c r="G169" s="219">
        <f t="shared" ref="G169:G177" si="0">+D169-E169</f>
        <v>0</v>
      </c>
      <c r="H169"/>
    </row>
    <row r="170" spans="1:8" x14ac:dyDescent="0.25">
      <c r="A170" s="153"/>
      <c r="B170" s="117" t="s">
        <v>338</v>
      </c>
      <c r="C170" s="71"/>
      <c r="D170" s="163"/>
      <c r="E170" s="158"/>
      <c r="F170" s="120">
        <f>C170-E170</f>
        <v>0</v>
      </c>
      <c r="G170" s="219">
        <f t="shared" si="0"/>
        <v>0</v>
      </c>
      <c r="H170"/>
    </row>
    <row r="171" spans="1:8" x14ac:dyDescent="0.25">
      <c r="A171" s="153"/>
      <c r="B171" s="117" t="s">
        <v>339</v>
      </c>
      <c r="C171" s="71"/>
      <c r="D171" s="163"/>
      <c r="E171" s="157"/>
      <c r="F171" s="120" t="s">
        <v>423</v>
      </c>
      <c r="G171" s="219">
        <f t="shared" si="0"/>
        <v>0</v>
      </c>
      <c r="H171"/>
    </row>
    <row r="172" spans="1:8" s="281" customFormat="1" x14ac:dyDescent="0.25">
      <c r="A172" s="153"/>
      <c r="B172" s="117" t="s">
        <v>342</v>
      </c>
      <c r="C172" s="71"/>
      <c r="D172" s="163">
        <v>9763</v>
      </c>
      <c r="E172" s="157">
        <f>+D162</f>
        <v>9762.5699999999979</v>
      </c>
      <c r="F172" s="120" t="s">
        <v>386</v>
      </c>
      <c r="G172" s="219">
        <f t="shared" si="0"/>
        <v>0.43000000000211003</v>
      </c>
      <c r="H172"/>
    </row>
    <row r="173" spans="1:8" ht="15.75" thickBot="1" x14ac:dyDescent="0.3">
      <c r="A173" s="275"/>
      <c r="B173" s="117" t="s">
        <v>343</v>
      </c>
      <c r="C173" s="71"/>
      <c r="D173" s="163">
        <v>1054</v>
      </c>
      <c r="E173" s="157">
        <f>-D86</f>
        <v>1053.81</v>
      </c>
      <c r="F173" s="120" t="s">
        <v>387</v>
      </c>
      <c r="G173" s="219">
        <f t="shared" si="0"/>
        <v>0.19000000000005457</v>
      </c>
      <c r="H173"/>
    </row>
    <row r="174" spans="1:8" x14ac:dyDescent="0.25">
      <c r="B174" s="117" t="s">
        <v>372</v>
      </c>
      <c r="C174" s="71"/>
      <c r="D174" s="218">
        <f>+D172-D173</f>
        <v>8709</v>
      </c>
      <c r="E174" s="160">
        <f>+E172-E173</f>
        <v>8708.7599999999984</v>
      </c>
      <c r="F174" s="121" t="s">
        <v>388</v>
      </c>
      <c r="G174" s="219">
        <f t="shared" si="0"/>
        <v>0.24000000000160071</v>
      </c>
      <c r="H174"/>
    </row>
    <row r="175" spans="1:8" x14ac:dyDescent="0.25">
      <c r="B175" s="117" t="s">
        <v>340</v>
      </c>
      <c r="C175" s="71"/>
      <c r="D175" s="163"/>
      <c r="E175" s="157">
        <f>-D194+E176</f>
        <v>57324</v>
      </c>
      <c r="F175" s="120" t="s">
        <v>389</v>
      </c>
      <c r="G175" s="219">
        <f t="shared" si="0"/>
        <v>-57324</v>
      </c>
      <c r="H175"/>
    </row>
    <row r="176" spans="1:8" x14ac:dyDescent="0.25">
      <c r="B176" s="117" t="s">
        <v>341</v>
      </c>
      <c r="C176" s="71"/>
      <c r="D176" s="163">
        <v>17004</v>
      </c>
      <c r="E176" s="157">
        <f>+D176</f>
        <v>17004</v>
      </c>
      <c r="F176" s="159" t="s">
        <v>399</v>
      </c>
      <c r="G176" s="219">
        <f t="shared" si="0"/>
        <v>0</v>
      </c>
      <c r="H176"/>
    </row>
    <row r="177" spans="2:8" ht="15.75" thickBot="1" x14ac:dyDescent="0.3">
      <c r="B177" s="118">
        <v>9</v>
      </c>
      <c r="C177" s="156"/>
      <c r="D177" s="220">
        <f>+D174+D176</f>
        <v>25713</v>
      </c>
      <c r="E177" s="160">
        <f>+E176+E174</f>
        <v>25712.76</v>
      </c>
      <c r="F177" s="121" t="s">
        <v>390</v>
      </c>
      <c r="G177" s="219">
        <f t="shared" si="0"/>
        <v>0.24000000000160071</v>
      </c>
      <c r="H177"/>
    </row>
    <row r="178" spans="2:8" ht="15.75" thickBot="1" x14ac:dyDescent="0.3">
      <c r="B178" s="103"/>
      <c r="C178" s="93"/>
      <c r="E178"/>
      <c r="F178"/>
      <c r="G178" s="219"/>
    </row>
    <row r="179" spans="2:8" x14ac:dyDescent="0.25">
      <c r="B179" s="173" t="s">
        <v>334</v>
      </c>
      <c r="C179" s="251"/>
      <c r="D179" s="151">
        <f>SUMIF($F$6:$F$84,B179,$C$6:$C$84)</f>
        <v>0</v>
      </c>
      <c r="E179" s="151">
        <f>SUMIF($F$6:$F$84,B179,$D$6:$D$84)</f>
        <v>0</v>
      </c>
      <c r="F179" s="152">
        <f>SUMIF($F$6:$F$84,B179,$E$6:$E$84)</f>
        <v>0</v>
      </c>
      <c r="G179" s="231">
        <f>D179-E179-F179</f>
        <v>0</v>
      </c>
    </row>
    <row r="180" spans="2:8" x14ac:dyDescent="0.25">
      <c r="B180" s="174" t="s">
        <v>394</v>
      </c>
      <c r="C180" s="254"/>
      <c r="D180" s="92">
        <f>SUMIF($F$6:$F$84,B180,$C$6:$C$84)</f>
        <v>0</v>
      </c>
      <c r="E180" s="92">
        <f>SUMIF($F$6:$F$84,B180,$D$6:$D$84)</f>
        <v>0</v>
      </c>
      <c r="F180" s="154">
        <f>SUMIF($F$6:$F$84,B180,$E$6:$E$84)</f>
        <v>0</v>
      </c>
      <c r="G180" s="231">
        <f t="shared" ref="G180:G207" si="1">D180-E180-F180</f>
        <v>0</v>
      </c>
    </row>
    <row r="181" spans="2:8" x14ac:dyDescent="0.25">
      <c r="B181" s="174" t="s">
        <v>115</v>
      </c>
      <c r="C181" s="254"/>
      <c r="D181" s="92">
        <f>SUMIF($F$6:$F$84,B181,$C$6:$C$84)</f>
        <v>-315.63</v>
      </c>
      <c r="E181" s="92">
        <f>SUMIF($F$6:$F$84,B181,$D$6:$D$84)</f>
        <v>-28.69</v>
      </c>
      <c r="F181" s="154">
        <f>SUMIF($F$6:$F$84,B181,$E$6:$E$84)</f>
        <v>-286.94</v>
      </c>
      <c r="G181" s="231">
        <f t="shared" si="1"/>
        <v>0</v>
      </c>
    </row>
    <row r="182" spans="2:8" x14ac:dyDescent="0.25">
      <c r="B182" s="174" t="s">
        <v>248</v>
      </c>
      <c r="C182" s="254"/>
      <c r="D182" s="92">
        <f>SUMIF($F$6:$F$84,B182,$C$6:$C$84)</f>
        <v>0</v>
      </c>
      <c r="E182" s="92">
        <f>SUMIF($F$6:$F$84,B182,$D$6:$D$84)</f>
        <v>0</v>
      </c>
      <c r="F182" s="154">
        <f>SUMIF($F$6:$F$84,B182,$E$6:$E$84)</f>
        <v>0</v>
      </c>
      <c r="G182" s="231">
        <f t="shared" si="1"/>
        <v>0</v>
      </c>
    </row>
    <row r="183" spans="2:8" x14ac:dyDescent="0.25">
      <c r="B183" s="174" t="s">
        <v>316</v>
      </c>
      <c r="C183" s="254"/>
      <c r="D183" s="92">
        <f>SUMIF($F$6:$F$84,B183,$C$6:$C$84)</f>
        <v>-477.08000000000004</v>
      </c>
      <c r="E183" s="92">
        <f>SUMIF($F$6:$F$84,B183,$D$6:$D$84)</f>
        <v>-43.36</v>
      </c>
      <c r="F183" s="154">
        <f>SUMIF($F$6:$F$84,B183,$E$6:$E$84)</f>
        <v>-433.72</v>
      </c>
      <c r="G183" s="231">
        <f t="shared" si="1"/>
        <v>0</v>
      </c>
    </row>
    <row r="184" spans="2:8" x14ac:dyDescent="0.25">
      <c r="B184" s="174" t="s">
        <v>395</v>
      </c>
      <c r="C184" s="254"/>
      <c r="D184" s="92">
        <f>SUMIF($F$6:$F$84,B184,$C$6:$C$84)</f>
        <v>0</v>
      </c>
      <c r="E184" s="92">
        <f>SUMIF($F$6:$F$84,B184,$D$6:$D$84)</f>
        <v>0</v>
      </c>
      <c r="F184" s="154">
        <f>SUMIF($F$6:$F$84,B184,$E$6:$E$84)</f>
        <v>0</v>
      </c>
      <c r="G184" s="231">
        <f t="shared" si="1"/>
        <v>0</v>
      </c>
    </row>
    <row r="185" spans="2:8" x14ac:dyDescent="0.25">
      <c r="B185" s="174" t="s">
        <v>396</v>
      </c>
      <c r="C185" s="254"/>
      <c r="D185" s="92">
        <f>SUMIF($F$6:$F$84,B185,$C$6:$C$84)</f>
        <v>-82.52000000000001</v>
      </c>
      <c r="E185" s="92">
        <f>SUMIF($F$6:$F$84,B185,$D$6:$D$84)</f>
        <v>-7.5</v>
      </c>
      <c r="F185" s="154">
        <f>SUMIF($F$6:$F$84,B185,$E$6:$E$84)</f>
        <v>-75.02</v>
      </c>
      <c r="G185" s="231">
        <f t="shared" si="1"/>
        <v>0</v>
      </c>
    </row>
    <row r="186" spans="2:8" x14ac:dyDescent="0.25">
      <c r="B186" s="174" t="s">
        <v>119</v>
      </c>
      <c r="C186" s="254"/>
      <c r="D186" s="92">
        <f>SUMIF($F$6:$F$84,B186,$C$6:$C$84)</f>
        <v>-5.8</v>
      </c>
      <c r="E186" s="92">
        <f>SUMIF($F$6:$F$84,B186,$D$6:$D$84)</f>
        <v>-0.53</v>
      </c>
      <c r="F186" s="154">
        <f>SUMIF($F$6:$F$84,B186,$E$6:$E$84)</f>
        <v>-5.27</v>
      </c>
      <c r="G186" s="231">
        <f t="shared" si="1"/>
        <v>0</v>
      </c>
    </row>
    <row r="187" spans="2:8" x14ac:dyDescent="0.25">
      <c r="B187" s="174" t="s">
        <v>121</v>
      </c>
      <c r="C187" s="254"/>
      <c r="D187" s="92">
        <f>SUMIF($F$6:$F$84,B187,$C$6:$C$84)</f>
        <v>0</v>
      </c>
      <c r="E187" s="92">
        <f>SUMIF($F$6:$F$84,B187,$D$6:$D$84)</f>
        <v>0</v>
      </c>
      <c r="F187" s="154">
        <f>SUMIF($F$6:$F$84,B187,$E$6:$E$84)</f>
        <v>0</v>
      </c>
      <c r="G187" s="231">
        <f t="shared" si="1"/>
        <v>0</v>
      </c>
    </row>
    <row r="188" spans="2:8" x14ac:dyDescent="0.25">
      <c r="B188" s="174" t="s">
        <v>397</v>
      </c>
      <c r="C188" s="254"/>
      <c r="D188" s="92">
        <f>SUMIF($F$6:$F$84,B188,$C$6:$C$84)</f>
        <v>0</v>
      </c>
      <c r="E188" s="92">
        <f>SUMIF($F$6:$F$84,B188,$D$6:$D$84)</f>
        <v>0</v>
      </c>
      <c r="F188" s="154">
        <f>SUMIF($F$6:$F$84,B188,$E$6:$E$84)</f>
        <v>0</v>
      </c>
      <c r="G188" s="231">
        <f t="shared" si="1"/>
        <v>0</v>
      </c>
    </row>
    <row r="189" spans="2:8" x14ac:dyDescent="0.25">
      <c r="B189" s="174" t="s">
        <v>110</v>
      </c>
      <c r="C189" s="254"/>
      <c r="D189" s="92">
        <f>SUMIF($F$6:$F$84,B189,$C$6:$C$84)</f>
        <v>0</v>
      </c>
      <c r="E189" s="92">
        <f>SUMIF($F$6:$F$84,B189,$D$6:$D$84)</f>
        <v>0</v>
      </c>
      <c r="F189" s="154">
        <f>SUMIF($F$6:$F$84,B189,$E$6:$E$84)</f>
        <v>0</v>
      </c>
      <c r="G189" s="231">
        <f t="shared" si="1"/>
        <v>0</v>
      </c>
    </row>
    <row r="190" spans="2:8" x14ac:dyDescent="0.25">
      <c r="B190" s="174" t="s">
        <v>319</v>
      </c>
      <c r="C190" s="254"/>
      <c r="D190" s="92">
        <f>SUMIF($F$6:$F$84,B190,$C$6:$C$84)</f>
        <v>0</v>
      </c>
      <c r="E190" s="92">
        <f>SUMIF($F$6:$F$84,B190,$D$6:$D$84)</f>
        <v>0</v>
      </c>
      <c r="F190" s="154">
        <f>SUMIF($F$6:$F$84,B190,$E$6:$E$84)</f>
        <v>0</v>
      </c>
      <c r="G190" s="231">
        <f t="shared" si="1"/>
        <v>0</v>
      </c>
    </row>
    <row r="191" spans="2:8" x14ac:dyDescent="0.25">
      <c r="B191" s="174" t="s">
        <v>123</v>
      </c>
      <c r="C191" s="254"/>
      <c r="D191" s="92">
        <f>SUMIF($F$6:$F$84,B191,$C$6:$C$84)</f>
        <v>-6600</v>
      </c>
      <c r="E191" s="92">
        <f>SUMIF($F$6:$F$84,B191,$D$6:$D$84)</f>
        <v>-600</v>
      </c>
      <c r="F191" s="154">
        <f>SUMIF($F$6:$F$84,B191,$E$6:$E$84)</f>
        <v>-6000</v>
      </c>
      <c r="G191" s="231">
        <f t="shared" si="1"/>
        <v>0</v>
      </c>
    </row>
    <row r="192" spans="2:8" x14ac:dyDescent="0.25">
      <c r="B192" s="174" t="s">
        <v>335</v>
      </c>
      <c r="C192" s="254"/>
      <c r="D192" s="92">
        <f>SUMIF($F$6:$F$84,B192,$C$6:$C$84)</f>
        <v>-593.83000000000015</v>
      </c>
      <c r="E192" s="92">
        <f>SUMIF($F$6:$F$84,B192,$D$6:$D$84)</f>
        <v>-53.970000000000006</v>
      </c>
      <c r="F192" s="154">
        <f>SUMIF($F$6:$F$84,B192,$E$6:$E$84)</f>
        <v>-539.86</v>
      </c>
      <c r="G192" s="231">
        <f t="shared" si="1"/>
        <v>0</v>
      </c>
    </row>
    <row r="193" spans="2:8" x14ac:dyDescent="0.25">
      <c r="B193" s="174" t="s">
        <v>392</v>
      </c>
      <c r="C193" s="254"/>
      <c r="D193" s="92">
        <f>SUMIF($F$6:$F$84,B193,$C$6:$C$84)</f>
        <v>-343.85999999999996</v>
      </c>
      <c r="E193" s="92">
        <f>SUMIF($F$6:$F$84,B193,$D$6:$D$84)</f>
        <v>-31.26</v>
      </c>
      <c r="F193" s="154">
        <f>SUMIF($F$6:$F$84,B193,$E$6:$E$84)</f>
        <v>-312.59999999999997</v>
      </c>
      <c r="G193" s="231">
        <f t="shared" si="1"/>
        <v>0</v>
      </c>
    </row>
    <row r="194" spans="2:8" x14ac:dyDescent="0.25">
      <c r="B194" s="174" t="s">
        <v>144</v>
      </c>
      <c r="C194" s="254"/>
      <c r="D194" s="92">
        <f>SUMIF($F$6:$F$84,B194,$C$6:$C$84)</f>
        <v>-40320</v>
      </c>
      <c r="E194" s="92">
        <f>SUMIF($F$6:$F$84,B194,$D$6:$D$84)</f>
        <v>0</v>
      </c>
      <c r="F194" s="154">
        <f>SUMIF($F$6:$F$84,B194,$E$6:$E$84)</f>
        <v>-40320</v>
      </c>
      <c r="G194" s="231">
        <f t="shared" si="1"/>
        <v>0</v>
      </c>
    </row>
    <row r="195" spans="2:8" x14ac:dyDescent="0.25">
      <c r="B195" s="174" t="s">
        <v>127</v>
      </c>
      <c r="C195" s="254"/>
      <c r="D195" s="92">
        <f>SUMIF($F$6:$F$84,B195,$C$6:$C$84)</f>
        <v>-472.32</v>
      </c>
      <c r="E195" s="92">
        <f>SUMIF($F$6:$F$84,B195,$D$6:$D$84)</f>
        <v>-42.94</v>
      </c>
      <c r="F195" s="154">
        <f>SUMIF($F$6:$F$84,B195,$E$6:$E$84)</f>
        <v>-429.38</v>
      </c>
      <c r="G195" s="231">
        <f t="shared" si="1"/>
        <v>0</v>
      </c>
    </row>
    <row r="196" spans="2:8" x14ac:dyDescent="0.25">
      <c r="B196" s="174" t="s">
        <v>126</v>
      </c>
      <c r="C196" s="254"/>
      <c r="D196" s="92">
        <f>SUMIF($F$6:$F$84,B196,$C$6:$C$84)</f>
        <v>-1178.44</v>
      </c>
      <c r="E196" s="92">
        <f>SUMIF($F$6:$F$84,B196,$D$6:$D$84)</f>
        <v>-107.11</v>
      </c>
      <c r="F196" s="154">
        <f>SUMIF($F$6:$F$84,B196,$E$6:$E$84)</f>
        <v>-1071.33</v>
      </c>
      <c r="G196" s="231">
        <f t="shared" si="1"/>
        <v>0</v>
      </c>
    </row>
    <row r="197" spans="2:8" x14ac:dyDescent="0.25">
      <c r="B197" s="174" t="s">
        <v>398</v>
      </c>
      <c r="C197" s="254"/>
      <c r="D197" s="92">
        <f>SUMIF($F$6:$F$84,B197,$C$6:$C$84)</f>
        <v>0</v>
      </c>
      <c r="E197" s="92">
        <f>SUMIF($F$6:$F$84,B197,$D$6:$D$84)</f>
        <v>0</v>
      </c>
      <c r="F197" s="154">
        <f>SUMIF($F$6:$F$84,B197,$E$6:$E$84)</f>
        <v>0</v>
      </c>
      <c r="G197" s="231">
        <f t="shared" si="1"/>
        <v>0</v>
      </c>
    </row>
    <row r="198" spans="2:8" x14ac:dyDescent="0.25">
      <c r="B198" s="174" t="s">
        <v>113</v>
      </c>
      <c r="C198" s="254"/>
      <c r="D198" s="92">
        <f>SUMIF($F$6:$F$84,B198,$C$6:$C$84)</f>
        <v>0</v>
      </c>
      <c r="E198" s="92">
        <f>SUMIF($F$6:$F$84,B198,$D$6:$D$84)</f>
        <v>0</v>
      </c>
      <c r="F198" s="154">
        <f>SUMIF($F$6:$F$84,B198,$E$6:$E$84)</f>
        <v>0</v>
      </c>
      <c r="G198" s="231">
        <f t="shared" si="1"/>
        <v>0</v>
      </c>
    </row>
    <row r="199" spans="2:8" x14ac:dyDescent="0.25">
      <c r="B199" s="174" t="s">
        <v>114</v>
      </c>
      <c r="C199" s="254"/>
      <c r="D199" s="92">
        <f>SUMIF($F$6:$F$84,B199,$C$6:$C$84)</f>
        <v>-369</v>
      </c>
      <c r="E199" s="92">
        <f>SUMIF($F$6:$F$84,B199,$D$6:$D$84)</f>
        <v>0</v>
      </c>
      <c r="F199" s="154">
        <f>SUMIF($F$6:$F$84,B199,$E$6:$E$84)</f>
        <v>-369</v>
      </c>
      <c r="G199" s="231">
        <f t="shared" si="1"/>
        <v>0</v>
      </c>
    </row>
    <row r="200" spans="2:8" x14ac:dyDescent="0.25">
      <c r="B200" s="174" t="s">
        <v>391</v>
      </c>
      <c r="C200" s="254"/>
      <c r="D200" s="92">
        <f>SUMIF($F$6:$F$84,B200,$C$6:$C$84)</f>
        <v>0</v>
      </c>
      <c r="E200" s="92">
        <f>SUMIF($F$6:$F$84,B200,$D$6:$D$84)</f>
        <v>0</v>
      </c>
      <c r="F200" s="154">
        <f>SUMIF($F$6:$F$84,B200,$E$6:$E$84)</f>
        <v>0</v>
      </c>
      <c r="G200" s="231">
        <f t="shared" si="1"/>
        <v>0</v>
      </c>
    </row>
    <row r="201" spans="2:8" x14ac:dyDescent="0.25">
      <c r="B201" s="174" t="s">
        <v>124</v>
      </c>
      <c r="C201" s="254"/>
      <c r="D201" s="92">
        <f>SUMIF($F$6:$F$84,B201,$C$6:$C$84)</f>
        <v>-932.4</v>
      </c>
      <c r="E201" s="92">
        <f>SUMIF($F$6:$F$84,B201,$D$6:$D$84)</f>
        <v>-84.76</v>
      </c>
      <c r="F201" s="154">
        <f>SUMIF($F$6:$F$84,B201,$E$6:$E$84)</f>
        <v>-847.64</v>
      </c>
      <c r="G201" s="231">
        <f t="shared" si="1"/>
        <v>0</v>
      </c>
    </row>
    <row r="202" spans="2:8" x14ac:dyDescent="0.25">
      <c r="B202" s="174" t="s">
        <v>370</v>
      </c>
      <c r="C202" s="254"/>
      <c r="D202" s="92">
        <f>SUMIF($F$6:$F$84,B202,$C$6:$C$84)</f>
        <v>-30705</v>
      </c>
      <c r="E202" s="92">
        <f>SUMIF($F$6:$F$84,B202,$D$6:$D$84)</f>
        <v>0</v>
      </c>
      <c r="F202" s="154">
        <f>SUMIF($F$6:$F$84,B202,$E$6:$E$84)</f>
        <v>-30705</v>
      </c>
      <c r="G202" s="231">
        <f t="shared" si="1"/>
        <v>0</v>
      </c>
    </row>
    <row r="203" spans="2:8" x14ac:dyDescent="0.25">
      <c r="B203" s="174" t="s">
        <v>120</v>
      </c>
      <c r="C203" s="254"/>
      <c r="D203" s="92">
        <f>SUMIF($F$6:$F$84,B203,$C$6:$C$84)</f>
        <v>-113.34999999999998</v>
      </c>
      <c r="E203" s="92">
        <f>SUMIF($F$6:$F$84,B203,$D$6:$D$84)</f>
        <v>-10.31</v>
      </c>
      <c r="F203" s="154">
        <f>SUMIF($F$6:$F$84,B203,$E$6:$E$84)</f>
        <v>-103.03999999999999</v>
      </c>
      <c r="G203" s="231">
        <f t="shared" si="1"/>
        <v>0</v>
      </c>
    </row>
    <row r="204" spans="2:8" x14ac:dyDescent="0.25">
      <c r="B204" s="174" t="s">
        <v>379</v>
      </c>
      <c r="C204" s="254"/>
      <c r="D204" s="92">
        <f>SUMIF($F$6:$F$84,B204,$C$6:$C$84)</f>
        <v>-477.2</v>
      </c>
      <c r="E204" s="92">
        <f>SUMIF($F$6:$F$84,B204,$D$6:$D$84)</f>
        <v>-43.38</v>
      </c>
      <c r="F204" s="154">
        <f>SUMIF($F$6:$F$84,B204,$E$6:$E$84)</f>
        <v>-433.82000000000005</v>
      </c>
      <c r="G204" s="231">
        <f t="shared" si="1"/>
        <v>0</v>
      </c>
    </row>
    <row r="205" spans="2:8" x14ac:dyDescent="0.25">
      <c r="B205" s="174" t="s">
        <v>117</v>
      </c>
      <c r="C205" s="254"/>
      <c r="D205" s="92">
        <f>SUMIF($F$6:$F$84,B205,$C$6:$C$84)</f>
        <v>0</v>
      </c>
      <c r="E205" s="92">
        <f>SUMIF($F$6:$F$84,B205,$D$6:$D$84)</f>
        <v>0</v>
      </c>
      <c r="F205" s="154">
        <f>SUMIF($F$6:$F$84,B205,$E$6:$E$84)</f>
        <v>0</v>
      </c>
      <c r="G205" s="231">
        <f t="shared" si="1"/>
        <v>0</v>
      </c>
    </row>
    <row r="206" spans="2:8" x14ac:dyDescent="0.25">
      <c r="B206" s="174" t="s">
        <v>371</v>
      </c>
      <c r="C206" s="254"/>
      <c r="D206" s="92">
        <f>SUMIF($F$6:$F$84,B206,$C$6:$C$84)</f>
        <v>0</v>
      </c>
      <c r="E206" s="92">
        <f>SUMIF($F$6:$F$84,B206,$D$6:$D$84)</f>
        <v>0</v>
      </c>
      <c r="F206" s="154">
        <f>SUMIF($F$6:$F$84,B206,$E$6:$E$84)</f>
        <v>0</v>
      </c>
      <c r="G206" s="231">
        <f t="shared" si="1"/>
        <v>0</v>
      </c>
      <c r="H206" s="281"/>
    </row>
    <row r="207" spans="2:8" ht="15.75" thickBot="1" x14ac:dyDescent="0.3">
      <c r="B207" s="276" t="s">
        <v>393</v>
      </c>
      <c r="C207" s="277"/>
      <c r="D207" s="278">
        <f>SUMIF($F$6:$F$84,B207,$C$6:$C$84)</f>
        <v>-3394.1600000000003</v>
      </c>
      <c r="E207" s="278">
        <f>SUMIF($F$6:$F$84,B207,$D$6:$D$84)</f>
        <v>0</v>
      </c>
      <c r="F207" s="279">
        <f>SUMIF($F$6:$F$84,B207,$E$6:$E$84)</f>
        <v>-3394.1600000000003</v>
      </c>
      <c r="G207" s="280">
        <f t="shared" si="1"/>
        <v>0</v>
      </c>
    </row>
    <row r="208" spans="2:8" ht="15.75" thickBot="1" x14ac:dyDescent="0.3">
      <c r="B208" s="103"/>
      <c r="C208" s="148" t="s">
        <v>349</v>
      </c>
      <c r="D208" s="165">
        <f>SUM(D179:D207)</f>
        <v>-86380.590000000011</v>
      </c>
      <c r="E208" s="165">
        <f>SUM(E179:E207)</f>
        <v>-1053.81</v>
      </c>
      <c r="F208" s="165">
        <f>SUM(F179:F207)</f>
        <v>-85326.780000000013</v>
      </c>
      <c r="G208" s="104"/>
    </row>
    <row r="209" spans="2:7" x14ac:dyDescent="0.25">
      <c r="B209" s="103"/>
      <c r="C209" s="93"/>
      <c r="G209" s="104"/>
    </row>
    <row r="210" spans="2:7" x14ac:dyDescent="0.25">
      <c r="B210" s="103"/>
      <c r="C210" s="93"/>
      <c r="G210" s="104"/>
    </row>
    <row r="211" spans="2:7" x14ac:dyDescent="0.25">
      <c r="B211" s="103"/>
      <c r="C211" s="93"/>
      <c r="G211" s="104"/>
    </row>
    <row r="212" spans="2:7" x14ac:dyDescent="0.25">
      <c r="B212" s="103"/>
      <c r="C212" s="93"/>
      <c r="G212" s="104"/>
    </row>
    <row r="213" spans="2:7" x14ac:dyDescent="0.25">
      <c r="B213" s="103"/>
      <c r="C213" s="93"/>
      <c r="G213" s="104"/>
    </row>
    <row r="214" spans="2:7" x14ac:dyDescent="0.25">
      <c r="B214" s="103"/>
      <c r="C214" s="93"/>
      <c r="G214" s="104"/>
    </row>
    <row r="215" spans="2:7" x14ac:dyDescent="0.25">
      <c r="B215" s="103"/>
      <c r="C215" s="93"/>
      <c r="G215" s="104"/>
    </row>
    <row r="216" spans="2:7" x14ac:dyDescent="0.25">
      <c r="B216" s="103"/>
      <c r="C216" s="93"/>
      <c r="G216" s="104"/>
    </row>
    <row r="217" spans="2:7" x14ac:dyDescent="0.25">
      <c r="B217" s="103"/>
      <c r="C217" s="93"/>
      <c r="G217" s="104"/>
    </row>
    <row r="218" spans="2:7" x14ac:dyDescent="0.25">
      <c r="B218" s="103"/>
      <c r="C218" s="93"/>
      <c r="G218" s="104"/>
    </row>
    <row r="219" spans="2:7" x14ac:dyDescent="0.25">
      <c r="B219" s="103"/>
      <c r="C219" s="93"/>
      <c r="G219" s="104"/>
    </row>
    <row r="220" spans="2:7" x14ac:dyDescent="0.25">
      <c r="B220" s="103"/>
      <c r="C220" s="93"/>
      <c r="G220" s="104"/>
    </row>
    <row r="221" spans="2:7" x14ac:dyDescent="0.25">
      <c r="B221" s="103"/>
      <c r="C221" s="93"/>
      <c r="G221" s="104"/>
    </row>
    <row r="222" spans="2:7" x14ac:dyDescent="0.25">
      <c r="B222" s="103"/>
      <c r="C222" s="93"/>
      <c r="G222" s="104"/>
    </row>
    <row r="223" spans="2:7" x14ac:dyDescent="0.25">
      <c r="B223" s="103"/>
      <c r="C223" s="93"/>
      <c r="G223" s="104"/>
    </row>
    <row r="224" spans="2:7" x14ac:dyDescent="0.25">
      <c r="B224" s="103"/>
      <c r="C224" s="93"/>
      <c r="G224" s="104"/>
    </row>
    <row r="225" spans="2:7" x14ac:dyDescent="0.25">
      <c r="B225" s="103"/>
      <c r="C225" s="93"/>
      <c r="G225" s="104"/>
    </row>
    <row r="226" spans="2:7" x14ac:dyDescent="0.25">
      <c r="B226" s="103"/>
      <c r="C226" s="93"/>
      <c r="G226" s="104"/>
    </row>
    <row r="227" spans="2:7" x14ac:dyDescent="0.25">
      <c r="B227" s="103"/>
      <c r="C227" s="93"/>
      <c r="G227" s="104"/>
    </row>
    <row r="228" spans="2:7" x14ac:dyDescent="0.25">
      <c r="B228" s="103"/>
      <c r="C228" s="93"/>
      <c r="G228" s="104"/>
    </row>
    <row r="229" spans="2:7" x14ac:dyDescent="0.25">
      <c r="B229" s="103"/>
      <c r="C229" s="93"/>
      <c r="G229" s="104"/>
    </row>
    <row r="230" spans="2:7" x14ac:dyDescent="0.25">
      <c r="B230" s="103"/>
      <c r="C230" s="93"/>
      <c r="G230" s="104"/>
    </row>
    <row r="231" spans="2:7" x14ac:dyDescent="0.25">
      <c r="B231" s="103"/>
      <c r="C231" s="93"/>
      <c r="G231" s="104"/>
    </row>
    <row r="232" spans="2:7" x14ac:dyDescent="0.25">
      <c r="B232" s="103"/>
      <c r="C232" s="93"/>
      <c r="G232" s="104"/>
    </row>
    <row r="233" spans="2:7" x14ac:dyDescent="0.25">
      <c r="B233" s="103"/>
      <c r="C233" s="93"/>
      <c r="G233" s="104"/>
    </row>
    <row r="234" spans="2:7" x14ac:dyDescent="0.25">
      <c r="B234" s="103"/>
      <c r="C234" s="93"/>
      <c r="G234" s="104"/>
    </row>
    <row r="235" spans="2:7" x14ac:dyDescent="0.25">
      <c r="B235" s="103"/>
      <c r="C235" s="93"/>
      <c r="G235" s="104"/>
    </row>
    <row r="236" spans="2:7" x14ac:dyDescent="0.25">
      <c r="B236" s="103"/>
      <c r="C236" s="93"/>
      <c r="G236" s="104"/>
    </row>
    <row r="237" spans="2:7" x14ac:dyDescent="0.25">
      <c r="B237" s="103"/>
      <c r="C237" s="93"/>
      <c r="G237" s="104"/>
    </row>
    <row r="238" spans="2:7" x14ac:dyDescent="0.25">
      <c r="B238" s="103"/>
      <c r="C238" s="93"/>
      <c r="G238" s="104"/>
    </row>
    <row r="239" spans="2:7" x14ac:dyDescent="0.25">
      <c r="B239" s="103"/>
      <c r="C239" s="93"/>
      <c r="G239" s="104"/>
    </row>
    <row r="240" spans="2:7" x14ac:dyDescent="0.25">
      <c r="B240" s="103"/>
      <c r="C240" s="93"/>
      <c r="G240" s="104"/>
    </row>
    <row r="241" spans="2:7" x14ac:dyDescent="0.25">
      <c r="B241" s="103"/>
      <c r="C241" s="93"/>
      <c r="G241" s="104"/>
    </row>
    <row r="242" spans="2:7" x14ac:dyDescent="0.25">
      <c r="B242" s="103"/>
      <c r="C242" s="93"/>
      <c r="G242" s="104"/>
    </row>
    <row r="243" spans="2:7" x14ac:dyDescent="0.25">
      <c r="B243" s="103"/>
      <c r="C243" s="93"/>
      <c r="G243" s="104"/>
    </row>
    <row r="244" spans="2:7" x14ac:dyDescent="0.25">
      <c r="B244" s="103"/>
      <c r="C244" s="93"/>
      <c r="G244" s="104"/>
    </row>
    <row r="245" spans="2:7" x14ac:dyDescent="0.25">
      <c r="B245" s="103"/>
      <c r="C245" s="93"/>
      <c r="G245" s="104"/>
    </row>
    <row r="246" spans="2:7" x14ac:dyDescent="0.25">
      <c r="B246" s="103"/>
      <c r="C246" s="93"/>
      <c r="G246" s="104"/>
    </row>
    <row r="247" spans="2:7" x14ac:dyDescent="0.25">
      <c r="B247" s="103"/>
      <c r="C247" s="93"/>
      <c r="G247" s="104"/>
    </row>
    <row r="248" spans="2:7" x14ac:dyDescent="0.25">
      <c r="B248" s="103"/>
      <c r="C248" s="93"/>
      <c r="G248" s="104"/>
    </row>
    <row r="249" spans="2:7" x14ac:dyDescent="0.25">
      <c r="B249" s="103"/>
      <c r="C249" s="93"/>
      <c r="G249" s="104"/>
    </row>
    <row r="250" spans="2:7" x14ac:dyDescent="0.25">
      <c r="B250" s="103"/>
      <c r="C250" s="93"/>
      <c r="G250" s="104"/>
    </row>
    <row r="251" spans="2:7" x14ac:dyDescent="0.25">
      <c r="B251" s="103"/>
      <c r="C251" s="93"/>
      <c r="G251" s="104"/>
    </row>
    <row r="252" spans="2:7" x14ac:dyDescent="0.25">
      <c r="B252" s="103"/>
      <c r="C252" s="93"/>
      <c r="G252" s="104"/>
    </row>
    <row r="253" spans="2:7" x14ac:dyDescent="0.25">
      <c r="B253" s="103"/>
      <c r="C253" s="93"/>
      <c r="G253" s="104"/>
    </row>
    <row r="254" spans="2:7" x14ac:dyDescent="0.25">
      <c r="B254" s="103"/>
      <c r="C254" s="93"/>
      <c r="G254" s="104"/>
    </row>
    <row r="255" spans="2:7" x14ac:dyDescent="0.25">
      <c r="B255" s="103"/>
      <c r="C255" s="93"/>
      <c r="G255" s="104"/>
    </row>
    <row r="256" spans="2:7" x14ac:dyDescent="0.25">
      <c r="B256" s="103"/>
      <c r="C256" s="93"/>
      <c r="G256" s="104"/>
    </row>
    <row r="257" spans="2:7" x14ac:dyDescent="0.25">
      <c r="B257" s="103"/>
      <c r="C257" s="93"/>
      <c r="G257" s="104"/>
    </row>
    <row r="258" spans="2:7" x14ac:dyDescent="0.25">
      <c r="B258" s="103"/>
      <c r="C258" s="93"/>
      <c r="G258" s="104"/>
    </row>
    <row r="259" spans="2:7" x14ac:dyDescent="0.25">
      <c r="B259" s="103"/>
      <c r="C259" s="93"/>
      <c r="G259" s="104"/>
    </row>
    <row r="260" spans="2:7" x14ac:dyDescent="0.25">
      <c r="B260" s="103"/>
      <c r="C260" s="93"/>
      <c r="G260" s="104"/>
    </row>
    <row r="261" spans="2:7" x14ac:dyDescent="0.25">
      <c r="B261" s="103"/>
      <c r="C261" s="93"/>
      <c r="G261" s="104"/>
    </row>
    <row r="262" spans="2:7" x14ac:dyDescent="0.25">
      <c r="B262" s="103"/>
      <c r="C262" s="93"/>
      <c r="G262" s="104"/>
    </row>
    <row r="263" spans="2:7" x14ac:dyDescent="0.25">
      <c r="B263" s="103"/>
      <c r="C263" s="93"/>
      <c r="G263" s="104"/>
    </row>
    <row r="264" spans="2:7" x14ac:dyDescent="0.25">
      <c r="B264" s="103"/>
      <c r="C264" s="93"/>
      <c r="G264" s="104"/>
    </row>
    <row r="265" spans="2:7" x14ac:dyDescent="0.25">
      <c r="B265" s="103"/>
      <c r="C265" s="93"/>
      <c r="G265" s="104"/>
    </row>
    <row r="266" spans="2:7" x14ac:dyDescent="0.25">
      <c r="B266" s="103"/>
      <c r="C266" s="93"/>
      <c r="G266" s="104"/>
    </row>
    <row r="267" spans="2:7" x14ac:dyDescent="0.25">
      <c r="B267" s="103"/>
      <c r="C267" s="93"/>
      <c r="G267" s="104"/>
    </row>
    <row r="268" spans="2:7" x14ac:dyDescent="0.25">
      <c r="B268" s="103"/>
      <c r="C268" s="93"/>
      <c r="G268" s="104"/>
    </row>
    <row r="269" spans="2:7" x14ac:dyDescent="0.25">
      <c r="B269" s="103"/>
      <c r="C269" s="93"/>
      <c r="G269" s="104"/>
    </row>
    <row r="270" spans="2:7" x14ac:dyDescent="0.25">
      <c r="B270" s="103"/>
      <c r="C270" s="93"/>
      <c r="G270" s="104"/>
    </row>
    <row r="271" spans="2:7" x14ac:dyDescent="0.25">
      <c r="B271" s="103"/>
      <c r="C271" s="93"/>
      <c r="G271" s="104"/>
    </row>
    <row r="272" spans="2:7" x14ac:dyDescent="0.25">
      <c r="B272" s="103"/>
      <c r="C272" s="93"/>
      <c r="G272" s="104"/>
    </row>
    <row r="273" spans="2:7" x14ac:dyDescent="0.25">
      <c r="B273" s="103"/>
      <c r="C273" s="93"/>
      <c r="G273" s="104"/>
    </row>
    <row r="274" spans="2:7" x14ac:dyDescent="0.25">
      <c r="B274" s="103"/>
      <c r="C274" s="93"/>
      <c r="G274" s="104"/>
    </row>
    <row r="275" spans="2:7" x14ac:dyDescent="0.25">
      <c r="B275" s="103"/>
      <c r="C275" s="93"/>
      <c r="G275" s="104"/>
    </row>
    <row r="276" spans="2:7" x14ac:dyDescent="0.25">
      <c r="B276" s="103"/>
      <c r="C276" s="93"/>
      <c r="G276" s="104"/>
    </row>
  </sheetData>
  <autoFilter ref="B5:H84"/>
  <phoneticPr fontId="14"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B229"/>
  <sheetViews>
    <sheetView topLeftCell="B1" zoomScale="85" zoomScaleNormal="85" workbookViewId="0">
      <selection activeCell="E14" sqref="E14:E76"/>
    </sheetView>
  </sheetViews>
  <sheetFormatPr defaultRowHeight="15" x14ac:dyDescent="0.25"/>
  <cols>
    <col min="1" max="1" width="9.140625" style="105" hidden="1" customWidth="1"/>
    <col min="2" max="2" width="14.85546875" style="73" customWidth="1"/>
    <col min="3" max="5" width="15.5703125" style="74" customWidth="1"/>
    <col min="6" max="6" width="22.7109375" style="75" bestFit="1" customWidth="1"/>
    <col min="7" max="7" width="47.28515625" style="76" customWidth="1"/>
    <col min="8" max="8" width="52.5703125" style="77" customWidth="1"/>
    <col min="9" max="16384" width="9.140625" style="77"/>
  </cols>
  <sheetData>
    <row r="2" spans="1:184" x14ac:dyDescent="0.25">
      <c r="B2" s="78" t="s">
        <v>351</v>
      </c>
      <c r="C2" s="79" t="s">
        <v>352</v>
      </c>
      <c r="D2" s="79"/>
    </row>
    <row r="3" spans="1:184" x14ac:dyDescent="0.25">
      <c r="B3" s="78" t="s">
        <v>353</v>
      </c>
      <c r="C3" s="80" t="s">
        <v>1032</v>
      </c>
      <c r="D3" s="81"/>
      <c r="E3" s="81" t="s">
        <v>354</v>
      </c>
      <c r="F3" s="263" t="s">
        <v>1033</v>
      </c>
    </row>
    <row r="4" spans="1:184" x14ac:dyDescent="0.25">
      <c r="B4" s="82" t="s">
        <v>355</v>
      </c>
    </row>
    <row r="5" spans="1:184" x14ac:dyDescent="0.25">
      <c r="A5" s="106" t="s">
        <v>365</v>
      </c>
      <c r="B5" s="83" t="s">
        <v>86</v>
      </c>
      <c r="C5" s="84" t="s">
        <v>239</v>
      </c>
      <c r="D5" s="84" t="s">
        <v>332</v>
      </c>
      <c r="E5" s="84" t="s">
        <v>333</v>
      </c>
      <c r="F5" s="85" t="s">
        <v>356</v>
      </c>
      <c r="G5" s="85" t="s">
        <v>240</v>
      </c>
    </row>
    <row r="6" spans="1:184" s="107" customFormat="1" x14ac:dyDescent="0.25">
      <c r="B6" s="86"/>
      <c r="C6" s="87"/>
      <c r="D6" s="87"/>
      <c r="E6" s="88"/>
      <c r="F6" s="89"/>
      <c r="G6" s="90"/>
      <c r="H6" s="71"/>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row>
    <row r="7" spans="1:184" s="111" customFormat="1" x14ac:dyDescent="0.25">
      <c r="A7" s="110"/>
      <c r="B7" s="91" t="s">
        <v>790</v>
      </c>
      <c r="C7" s="261">
        <v>-134</v>
      </c>
      <c r="D7" s="261">
        <v>-12.18</v>
      </c>
      <c r="E7" s="261">
        <v>-121.82</v>
      </c>
      <c r="F7" t="s">
        <v>120</v>
      </c>
      <c r="G7" t="s">
        <v>791</v>
      </c>
      <c r="H7" t="s">
        <v>444</v>
      </c>
    </row>
    <row r="8" spans="1:184" s="111" customFormat="1" x14ac:dyDescent="0.25">
      <c r="A8" s="110"/>
      <c r="B8" s="91" t="s">
        <v>792</v>
      </c>
      <c r="C8" s="261">
        <v>-280.89999999999998</v>
      </c>
      <c r="D8" s="261">
        <v>-25.54</v>
      </c>
      <c r="E8" s="261">
        <v>-255.36</v>
      </c>
      <c r="F8" t="s">
        <v>392</v>
      </c>
      <c r="G8" t="s">
        <v>521</v>
      </c>
      <c r="H8" t="s">
        <v>444</v>
      </c>
    </row>
    <row r="9" spans="1:184" s="111" customFormat="1" x14ac:dyDescent="0.25">
      <c r="A9" s="110"/>
      <c r="B9" s="91" t="s">
        <v>793</v>
      </c>
      <c r="C9" s="261">
        <v>-89.99</v>
      </c>
      <c r="D9" s="261">
        <v>-8.18</v>
      </c>
      <c r="E9" s="261">
        <v>-81.81</v>
      </c>
      <c r="F9" t="s">
        <v>126</v>
      </c>
      <c r="G9" t="s">
        <v>421</v>
      </c>
      <c r="H9" t="s">
        <v>444</v>
      </c>
    </row>
    <row r="10" spans="1:184" s="111" customFormat="1" x14ac:dyDescent="0.25">
      <c r="A10" s="110"/>
      <c r="B10" s="91" t="s">
        <v>794</v>
      </c>
      <c r="C10" s="261">
        <v>-167.39</v>
      </c>
      <c r="D10" s="261">
        <v>0</v>
      </c>
      <c r="E10" s="261">
        <v>-167.39</v>
      </c>
      <c r="F10" t="s">
        <v>393</v>
      </c>
      <c r="G10" t="s">
        <v>350</v>
      </c>
      <c r="H10" t="s">
        <v>347</v>
      </c>
    </row>
    <row r="11" spans="1:184" s="111" customFormat="1" x14ac:dyDescent="0.25">
      <c r="A11" s="110"/>
      <c r="B11" s="91" t="s">
        <v>794</v>
      </c>
      <c r="C11" s="261">
        <v>-372.34</v>
      </c>
      <c r="D11" s="261">
        <v>-33.85</v>
      </c>
      <c r="E11" s="261">
        <v>-338.49</v>
      </c>
      <c r="F11" t="s">
        <v>115</v>
      </c>
      <c r="G11" t="s">
        <v>795</v>
      </c>
      <c r="H11" t="s">
        <v>347</v>
      </c>
    </row>
    <row r="12" spans="1:184" s="111" customFormat="1" x14ac:dyDescent="0.25">
      <c r="A12" s="110"/>
      <c r="B12" s="91" t="s">
        <v>796</v>
      </c>
      <c r="C12" s="261">
        <v>-61.28</v>
      </c>
      <c r="D12" s="261">
        <v>-5.57</v>
      </c>
      <c r="E12" s="261">
        <v>-55.71</v>
      </c>
      <c r="F12" t="s">
        <v>316</v>
      </c>
      <c r="G12" t="s">
        <v>434</v>
      </c>
      <c r="H12" t="s">
        <v>444</v>
      </c>
    </row>
    <row r="13" spans="1:184" s="111" customFormat="1" x14ac:dyDescent="0.25">
      <c r="A13" s="110"/>
      <c r="B13" s="91" t="s">
        <v>797</v>
      </c>
      <c r="C13" s="261">
        <v>-4.49</v>
      </c>
      <c r="D13" s="261">
        <v>-0.41</v>
      </c>
      <c r="E13" s="261">
        <v>-4.08</v>
      </c>
      <c r="F13" t="s">
        <v>120</v>
      </c>
      <c r="G13" t="s">
        <v>798</v>
      </c>
      <c r="H13" t="s">
        <v>444</v>
      </c>
    </row>
    <row r="14" spans="1:184" s="111" customFormat="1" x14ac:dyDescent="0.25">
      <c r="A14" s="110"/>
      <c r="B14" s="91" t="s">
        <v>797</v>
      </c>
      <c r="C14" s="261">
        <v>-5130</v>
      </c>
      <c r="D14" s="261">
        <v>0</v>
      </c>
      <c r="E14" s="261">
        <v>-5130</v>
      </c>
      <c r="F14" t="s">
        <v>144</v>
      </c>
      <c r="G14" t="s">
        <v>348</v>
      </c>
      <c r="H14" t="s">
        <v>347</v>
      </c>
    </row>
    <row r="15" spans="1:184" s="111" customFormat="1" x14ac:dyDescent="0.25">
      <c r="A15" s="110"/>
      <c r="B15" s="91" t="s">
        <v>797</v>
      </c>
      <c r="C15" s="261">
        <v>-1302</v>
      </c>
      <c r="D15" s="261">
        <v>0</v>
      </c>
      <c r="E15" s="261">
        <v>-1302</v>
      </c>
      <c r="F15" t="s">
        <v>144</v>
      </c>
      <c r="G15" t="s">
        <v>465</v>
      </c>
      <c r="H15" t="s">
        <v>347</v>
      </c>
    </row>
    <row r="16" spans="1:184" s="111" customFormat="1" x14ac:dyDescent="0.25">
      <c r="A16" s="110"/>
      <c r="B16" s="91" t="s">
        <v>797</v>
      </c>
      <c r="C16" s="261">
        <v>-4000</v>
      </c>
      <c r="D16" s="261">
        <v>0</v>
      </c>
      <c r="E16" s="261">
        <v>-4000</v>
      </c>
      <c r="F16" t="s">
        <v>370</v>
      </c>
      <c r="G16" t="s">
        <v>799</v>
      </c>
      <c r="H16" t="s">
        <v>347</v>
      </c>
    </row>
    <row r="17" spans="1:8" s="111" customFormat="1" x14ac:dyDescent="0.25">
      <c r="A17" s="110"/>
      <c r="B17" s="91" t="s">
        <v>800</v>
      </c>
      <c r="C17" s="261">
        <v>-543.91</v>
      </c>
      <c r="D17" s="261">
        <v>-49.45</v>
      </c>
      <c r="E17" s="261">
        <v>-494.46</v>
      </c>
      <c r="F17" t="s">
        <v>119</v>
      </c>
      <c r="G17" t="s">
        <v>801</v>
      </c>
      <c r="H17" t="s">
        <v>444</v>
      </c>
    </row>
    <row r="18" spans="1:8" s="111" customFormat="1" x14ac:dyDescent="0.25">
      <c r="A18" s="110"/>
      <c r="B18" s="91" t="s">
        <v>802</v>
      </c>
      <c r="C18" s="261">
        <v>-220</v>
      </c>
      <c r="D18" s="261">
        <v>-20</v>
      </c>
      <c r="E18" s="261">
        <v>-200</v>
      </c>
      <c r="F18" t="s">
        <v>392</v>
      </c>
      <c r="G18" t="s">
        <v>803</v>
      </c>
      <c r="H18" t="s">
        <v>347</v>
      </c>
    </row>
    <row r="19" spans="1:8" s="111" customFormat="1" x14ac:dyDescent="0.25">
      <c r="A19" s="110"/>
      <c r="B19" s="91" t="s">
        <v>804</v>
      </c>
      <c r="C19" s="261">
        <v>-484.88</v>
      </c>
      <c r="D19" s="261">
        <v>0</v>
      </c>
      <c r="E19" s="261">
        <v>-484.88</v>
      </c>
      <c r="F19" t="s">
        <v>393</v>
      </c>
      <c r="G19" t="s">
        <v>350</v>
      </c>
      <c r="H19" t="s">
        <v>347</v>
      </c>
    </row>
    <row r="20" spans="1:8" s="111" customFormat="1" x14ac:dyDescent="0.25">
      <c r="A20" s="110"/>
      <c r="B20" s="91" t="s">
        <v>805</v>
      </c>
      <c r="C20" s="261">
        <v>-115</v>
      </c>
      <c r="D20" s="261">
        <v>-10.45</v>
      </c>
      <c r="E20" s="261">
        <v>-104.55</v>
      </c>
      <c r="F20" t="s">
        <v>126</v>
      </c>
      <c r="G20" t="s">
        <v>439</v>
      </c>
      <c r="H20" t="s">
        <v>347</v>
      </c>
    </row>
    <row r="21" spans="1:8" s="111" customFormat="1" x14ac:dyDescent="0.25">
      <c r="A21" s="110"/>
      <c r="B21" s="91" t="s">
        <v>806</v>
      </c>
      <c r="C21" s="261">
        <v>-74.099999999999994</v>
      </c>
      <c r="D21" s="261">
        <v>-6.74</v>
      </c>
      <c r="E21" s="261">
        <v>-67.36</v>
      </c>
      <c r="F21" t="s">
        <v>316</v>
      </c>
      <c r="G21" t="s">
        <v>457</v>
      </c>
      <c r="H21" t="s">
        <v>444</v>
      </c>
    </row>
    <row r="22" spans="1:8" s="111" customFormat="1" x14ac:dyDescent="0.25">
      <c r="A22" s="110"/>
      <c r="B22" s="91" t="s">
        <v>807</v>
      </c>
      <c r="C22" s="261">
        <v>-2200</v>
      </c>
      <c r="D22" s="261">
        <v>-200</v>
      </c>
      <c r="E22" s="261">
        <v>-2000</v>
      </c>
      <c r="F22" t="s">
        <v>123</v>
      </c>
      <c r="G22" t="s">
        <v>643</v>
      </c>
      <c r="H22" t="s">
        <v>347</v>
      </c>
    </row>
    <row r="23" spans="1:8" s="111" customFormat="1" x14ac:dyDescent="0.25">
      <c r="A23" s="110"/>
      <c r="B23" s="91" t="s">
        <v>807</v>
      </c>
      <c r="C23" s="261">
        <v>-43</v>
      </c>
      <c r="D23" s="261">
        <v>-3.91</v>
      </c>
      <c r="E23" s="261">
        <v>-39.090000000000003</v>
      </c>
      <c r="F23" t="s">
        <v>126</v>
      </c>
      <c r="G23" t="s">
        <v>808</v>
      </c>
      <c r="H23" t="s">
        <v>347</v>
      </c>
    </row>
    <row r="24" spans="1:8" s="111" customFormat="1" x14ac:dyDescent="0.25">
      <c r="A24" s="110"/>
      <c r="B24" s="91" t="s">
        <v>809</v>
      </c>
      <c r="C24" s="261">
        <v>-5000</v>
      </c>
      <c r="D24" s="261">
        <v>0</v>
      </c>
      <c r="E24" s="261">
        <v>-5000</v>
      </c>
      <c r="F24" t="s">
        <v>370</v>
      </c>
      <c r="G24" t="s">
        <v>799</v>
      </c>
      <c r="H24" t="s">
        <v>347</v>
      </c>
    </row>
    <row r="25" spans="1:8" s="111" customFormat="1" x14ac:dyDescent="0.25">
      <c r="A25" s="110"/>
      <c r="B25" s="91" t="s">
        <v>809</v>
      </c>
      <c r="C25" s="261">
        <v>-31.93</v>
      </c>
      <c r="D25" s="261">
        <v>-2.9</v>
      </c>
      <c r="E25" s="261">
        <v>-29.03</v>
      </c>
      <c r="F25" t="s">
        <v>396</v>
      </c>
      <c r="G25" t="s">
        <v>401</v>
      </c>
      <c r="H25" t="s">
        <v>347</v>
      </c>
    </row>
    <row r="26" spans="1:8" s="111" customFormat="1" x14ac:dyDescent="0.25">
      <c r="A26" s="110"/>
      <c r="B26" s="91" t="s">
        <v>810</v>
      </c>
      <c r="C26" s="261">
        <v>-1490</v>
      </c>
      <c r="D26" s="261">
        <v>0</v>
      </c>
      <c r="E26" s="261">
        <v>-1490</v>
      </c>
      <c r="F26" t="s">
        <v>144</v>
      </c>
      <c r="G26" t="s">
        <v>811</v>
      </c>
      <c r="H26" t="s">
        <v>347</v>
      </c>
    </row>
    <row r="27" spans="1:8" s="111" customFormat="1" x14ac:dyDescent="0.25">
      <c r="A27" s="110"/>
      <c r="B27" s="91" t="s">
        <v>812</v>
      </c>
      <c r="C27" s="261">
        <v>-7.04</v>
      </c>
      <c r="D27" s="261">
        <v>-0.64</v>
      </c>
      <c r="E27" s="261">
        <v>-6.4</v>
      </c>
      <c r="F27" t="s">
        <v>119</v>
      </c>
      <c r="G27" t="s">
        <v>813</v>
      </c>
      <c r="H27" t="s">
        <v>347</v>
      </c>
    </row>
    <row r="28" spans="1:8" s="111" customFormat="1" x14ac:dyDescent="0.25">
      <c r="A28" s="110"/>
      <c r="B28" s="91" t="s">
        <v>814</v>
      </c>
      <c r="C28" s="261">
        <v>-5130</v>
      </c>
      <c r="D28" s="261">
        <v>0</v>
      </c>
      <c r="E28" s="261">
        <v>-5130</v>
      </c>
      <c r="F28" t="s">
        <v>144</v>
      </c>
      <c r="G28" t="s">
        <v>348</v>
      </c>
      <c r="H28" t="s">
        <v>347</v>
      </c>
    </row>
    <row r="29" spans="1:8" s="111" customFormat="1" x14ac:dyDescent="0.25">
      <c r="A29" s="110"/>
      <c r="B29" s="91" t="s">
        <v>815</v>
      </c>
      <c r="C29" s="261">
        <v>-16.96</v>
      </c>
      <c r="D29" s="261">
        <v>-1.54</v>
      </c>
      <c r="E29" s="261">
        <v>-15.42</v>
      </c>
      <c r="F29" t="s">
        <v>392</v>
      </c>
      <c r="G29" t="s">
        <v>441</v>
      </c>
      <c r="H29" t="s">
        <v>444</v>
      </c>
    </row>
    <row r="30" spans="1:8" s="147" customFormat="1" x14ac:dyDescent="0.25">
      <c r="A30" s="146"/>
      <c r="B30" s="91" t="s">
        <v>815</v>
      </c>
      <c r="C30" s="261">
        <v>-484.88</v>
      </c>
      <c r="D30" s="261">
        <v>0</v>
      </c>
      <c r="E30" s="261">
        <v>-484.88</v>
      </c>
      <c r="F30" t="s">
        <v>393</v>
      </c>
      <c r="G30" t="s">
        <v>350</v>
      </c>
      <c r="H30" t="s">
        <v>347</v>
      </c>
    </row>
    <row r="31" spans="1:8" s="111" customFormat="1" x14ac:dyDescent="0.25">
      <c r="A31" s="110"/>
      <c r="B31" s="91" t="s">
        <v>816</v>
      </c>
      <c r="C31" s="261">
        <v>-89.99</v>
      </c>
      <c r="D31" s="261">
        <v>-8.18</v>
      </c>
      <c r="E31" s="261">
        <v>-81.81</v>
      </c>
      <c r="F31" t="s">
        <v>126</v>
      </c>
      <c r="G31" t="s">
        <v>421</v>
      </c>
      <c r="H31" t="s">
        <v>444</v>
      </c>
    </row>
    <row r="32" spans="1:8" s="111" customFormat="1" x14ac:dyDescent="0.25">
      <c r="A32" s="110"/>
      <c r="B32" s="91" t="s">
        <v>816</v>
      </c>
      <c r="C32" s="261">
        <v>-392.64</v>
      </c>
      <c r="D32" s="261">
        <v>-35.69</v>
      </c>
      <c r="E32" s="261">
        <v>-356.95</v>
      </c>
      <c r="F32" t="s">
        <v>392</v>
      </c>
      <c r="G32" t="s">
        <v>817</v>
      </c>
      <c r="H32" t="s">
        <v>347</v>
      </c>
    </row>
    <row r="33" spans="1:8" s="111" customFormat="1" x14ac:dyDescent="0.25">
      <c r="A33" s="110"/>
      <c r="B33" s="91" t="s">
        <v>818</v>
      </c>
      <c r="C33" s="261">
        <v>-85.39</v>
      </c>
      <c r="D33" s="261">
        <v>-7.76</v>
      </c>
      <c r="E33" s="261">
        <v>-77.63</v>
      </c>
      <c r="F33" t="s">
        <v>316</v>
      </c>
      <c r="G33" t="s">
        <v>434</v>
      </c>
      <c r="H33" t="s">
        <v>444</v>
      </c>
    </row>
    <row r="34" spans="1:8" s="111" customFormat="1" x14ac:dyDescent="0.25">
      <c r="A34" s="110"/>
      <c r="B34" s="91" t="s">
        <v>819</v>
      </c>
      <c r="C34" s="261">
        <v>-4.49</v>
      </c>
      <c r="D34" s="261">
        <v>-0.41</v>
      </c>
      <c r="E34" s="261">
        <v>-4.08</v>
      </c>
      <c r="F34" t="s">
        <v>120</v>
      </c>
      <c r="G34" t="s">
        <v>798</v>
      </c>
      <c r="H34" t="s">
        <v>444</v>
      </c>
    </row>
    <row r="35" spans="1:8" s="111" customFormat="1" x14ac:dyDescent="0.25">
      <c r="A35" s="110"/>
      <c r="B35" s="91" t="s">
        <v>820</v>
      </c>
      <c r="C35" s="261">
        <v>-100</v>
      </c>
      <c r="D35" s="261">
        <v>-9.09</v>
      </c>
      <c r="E35" s="261">
        <v>-90.91</v>
      </c>
      <c r="F35" t="s">
        <v>392</v>
      </c>
      <c r="G35" t="s">
        <v>821</v>
      </c>
      <c r="H35" t="s">
        <v>444</v>
      </c>
    </row>
    <row r="36" spans="1:8" s="176" customFormat="1" x14ac:dyDescent="0.25">
      <c r="A36" s="110"/>
      <c r="B36" s="91" t="s">
        <v>820</v>
      </c>
      <c r="C36" s="261">
        <v>-5000</v>
      </c>
      <c r="D36" s="261">
        <v>0</v>
      </c>
      <c r="E36" s="261">
        <v>-5000</v>
      </c>
      <c r="F36" t="s">
        <v>370</v>
      </c>
      <c r="G36" t="s">
        <v>799</v>
      </c>
      <c r="H36" t="s">
        <v>347</v>
      </c>
    </row>
    <row r="37" spans="1:8" s="111" customFormat="1" x14ac:dyDescent="0.25">
      <c r="A37" s="110"/>
      <c r="B37" s="91" t="s">
        <v>822</v>
      </c>
      <c r="C37" s="261">
        <v>-21.75</v>
      </c>
      <c r="D37" s="261">
        <v>-1.98</v>
      </c>
      <c r="E37" s="261">
        <v>-19.77</v>
      </c>
      <c r="F37" t="s">
        <v>392</v>
      </c>
      <c r="G37" t="s">
        <v>823</v>
      </c>
      <c r="H37" t="s">
        <v>444</v>
      </c>
    </row>
    <row r="38" spans="1:8" s="111" customFormat="1" x14ac:dyDescent="0.25">
      <c r="A38" s="110"/>
      <c r="B38" s="91" t="s">
        <v>824</v>
      </c>
      <c r="C38" s="261">
        <v>-1490</v>
      </c>
      <c r="D38" s="261">
        <v>0</v>
      </c>
      <c r="E38" s="261">
        <v>-1490</v>
      </c>
      <c r="F38" t="s">
        <v>144</v>
      </c>
      <c r="G38" t="s">
        <v>465</v>
      </c>
      <c r="H38" t="s">
        <v>347</v>
      </c>
    </row>
    <row r="39" spans="1:8" s="111" customFormat="1" x14ac:dyDescent="0.25">
      <c r="A39" s="110"/>
      <c r="B39" s="91" t="s">
        <v>825</v>
      </c>
      <c r="C39" s="261">
        <v>-5130</v>
      </c>
      <c r="D39" s="261">
        <v>0</v>
      </c>
      <c r="E39" s="261">
        <v>-5130</v>
      </c>
      <c r="F39" t="s">
        <v>144</v>
      </c>
      <c r="G39" t="s">
        <v>348</v>
      </c>
      <c r="H39" t="s">
        <v>347</v>
      </c>
    </row>
    <row r="40" spans="1:8" s="111" customFormat="1" x14ac:dyDescent="0.25">
      <c r="A40" s="110"/>
      <c r="B40" s="91" t="s">
        <v>826</v>
      </c>
      <c r="C40" s="261">
        <v>-484.88</v>
      </c>
      <c r="D40" s="261">
        <v>0</v>
      </c>
      <c r="E40" s="261">
        <v>-484.88</v>
      </c>
      <c r="F40" t="s">
        <v>393</v>
      </c>
      <c r="G40" t="s">
        <v>350</v>
      </c>
      <c r="H40" t="s">
        <v>347</v>
      </c>
    </row>
    <row r="41" spans="1:8" s="111" customFormat="1" x14ac:dyDescent="0.25">
      <c r="A41" s="110"/>
      <c r="B41" s="91" t="s">
        <v>826</v>
      </c>
      <c r="C41" s="261">
        <v>-42.42</v>
      </c>
      <c r="D41" s="261">
        <v>-3.86</v>
      </c>
      <c r="E41" s="261">
        <v>-38.56</v>
      </c>
      <c r="F41" t="s">
        <v>126</v>
      </c>
      <c r="G41" t="s">
        <v>827</v>
      </c>
      <c r="H41" t="s">
        <v>347</v>
      </c>
    </row>
    <row r="42" spans="1:8" s="176" customFormat="1" x14ac:dyDescent="0.25">
      <c r="A42" s="110"/>
      <c r="B42" s="91" t="s">
        <v>828</v>
      </c>
      <c r="C42" s="261">
        <v>-79.430000000000007</v>
      </c>
      <c r="D42" s="261">
        <v>-7.22</v>
      </c>
      <c r="E42" s="261">
        <v>-72.209999999999994</v>
      </c>
      <c r="F42" t="s">
        <v>316</v>
      </c>
      <c r="G42" t="s">
        <v>434</v>
      </c>
      <c r="H42" t="s">
        <v>444</v>
      </c>
    </row>
    <row r="43" spans="1:8" s="176" customFormat="1" x14ac:dyDescent="0.25">
      <c r="A43" s="110"/>
      <c r="B43" s="91" t="s">
        <v>829</v>
      </c>
      <c r="C43" s="261">
        <v>-325.14999999999998</v>
      </c>
      <c r="D43" s="261">
        <v>0</v>
      </c>
      <c r="E43" s="261">
        <v>-325.14999999999998</v>
      </c>
      <c r="F43" t="s">
        <v>319</v>
      </c>
      <c r="G43" t="s">
        <v>830</v>
      </c>
      <c r="H43" t="s">
        <v>347</v>
      </c>
    </row>
    <row r="44" spans="1:8" s="111" customFormat="1" x14ac:dyDescent="0.25">
      <c r="A44" s="110"/>
      <c r="B44" s="91" t="s">
        <v>829</v>
      </c>
      <c r="C44" s="261">
        <v>-112.4</v>
      </c>
      <c r="D44" s="261">
        <v>-10.220000000000001</v>
      </c>
      <c r="E44" s="261">
        <v>-102.18</v>
      </c>
      <c r="F44" t="s">
        <v>119</v>
      </c>
      <c r="G44" t="s">
        <v>831</v>
      </c>
      <c r="H44" t="s">
        <v>347</v>
      </c>
    </row>
    <row r="45" spans="1:8" s="111" customFormat="1" x14ac:dyDescent="0.25">
      <c r="A45" s="110"/>
      <c r="B45" s="91" t="s">
        <v>832</v>
      </c>
      <c r="C45" s="261">
        <v>-25.2</v>
      </c>
      <c r="D45" s="261">
        <v>-2.29</v>
      </c>
      <c r="E45" s="261">
        <v>-22.91</v>
      </c>
      <c r="F45" t="s">
        <v>396</v>
      </c>
      <c r="G45" t="s">
        <v>401</v>
      </c>
      <c r="H45" t="s">
        <v>347</v>
      </c>
    </row>
    <row r="46" spans="1:8" s="111" customFormat="1" x14ac:dyDescent="0.25">
      <c r="A46" s="110"/>
      <c r="B46" s="91" t="s">
        <v>833</v>
      </c>
      <c r="C46" s="261">
        <v>-14</v>
      </c>
      <c r="D46" s="261">
        <v>-1.27</v>
      </c>
      <c r="E46" s="261">
        <v>-12.73</v>
      </c>
      <c r="F46" t="s">
        <v>335</v>
      </c>
      <c r="G46" t="s">
        <v>422</v>
      </c>
      <c r="H46" t="s">
        <v>444</v>
      </c>
    </row>
    <row r="47" spans="1:8" s="111" customFormat="1" x14ac:dyDescent="0.25">
      <c r="A47" s="110"/>
      <c r="B47" s="91" t="s">
        <v>833</v>
      </c>
      <c r="C47" s="261">
        <v>-70</v>
      </c>
      <c r="D47" s="261">
        <v>-6.36</v>
      </c>
      <c r="E47" s="261">
        <v>-63.64</v>
      </c>
      <c r="F47" t="s">
        <v>316</v>
      </c>
      <c r="G47" t="s">
        <v>460</v>
      </c>
      <c r="H47" t="s">
        <v>444</v>
      </c>
    </row>
    <row r="48" spans="1:8" s="147" customFormat="1" x14ac:dyDescent="0.25">
      <c r="A48" s="146"/>
      <c r="B48" s="91" t="s">
        <v>834</v>
      </c>
      <c r="C48" s="261">
        <v>-1490</v>
      </c>
      <c r="D48" s="261">
        <v>0</v>
      </c>
      <c r="E48" s="261">
        <v>-1490</v>
      </c>
      <c r="F48" t="s">
        <v>144</v>
      </c>
      <c r="G48" t="s">
        <v>835</v>
      </c>
      <c r="H48" t="s">
        <v>347</v>
      </c>
    </row>
    <row r="49" spans="1:8" s="111" customFormat="1" x14ac:dyDescent="0.25">
      <c r="A49" s="110"/>
      <c r="B49" s="91" t="s">
        <v>836</v>
      </c>
      <c r="C49" s="261">
        <v>-5130</v>
      </c>
      <c r="D49" s="261">
        <v>0</v>
      </c>
      <c r="E49" s="261">
        <v>-5130</v>
      </c>
      <c r="F49" t="s">
        <v>144</v>
      </c>
      <c r="G49" t="s">
        <v>348</v>
      </c>
      <c r="H49" t="s">
        <v>347</v>
      </c>
    </row>
    <row r="50" spans="1:8" s="111" customFormat="1" x14ac:dyDescent="0.25">
      <c r="A50" s="110"/>
      <c r="B50" s="91" t="s">
        <v>837</v>
      </c>
      <c r="C50" s="261">
        <v>-209.99</v>
      </c>
      <c r="D50" s="261">
        <v>-19.09</v>
      </c>
      <c r="E50" s="261">
        <v>-190.9</v>
      </c>
      <c r="F50" t="s">
        <v>119</v>
      </c>
      <c r="G50" t="s">
        <v>429</v>
      </c>
      <c r="H50" t="s">
        <v>444</v>
      </c>
    </row>
    <row r="51" spans="1:8" s="111" customFormat="1" x14ac:dyDescent="0.25">
      <c r="A51" s="110"/>
      <c r="B51" s="91" t="s">
        <v>838</v>
      </c>
      <c r="C51" s="261">
        <v>-484.88</v>
      </c>
      <c r="D51" s="261">
        <v>0</v>
      </c>
      <c r="E51" s="261">
        <v>-484.88</v>
      </c>
      <c r="F51" t="s">
        <v>393</v>
      </c>
      <c r="G51" t="s">
        <v>350</v>
      </c>
      <c r="H51" t="s">
        <v>347</v>
      </c>
    </row>
    <row r="52" spans="1:8" s="111" customFormat="1" x14ac:dyDescent="0.25">
      <c r="A52" s="110"/>
      <c r="B52" s="91" t="s">
        <v>838</v>
      </c>
      <c r="C52" s="261">
        <v>-2200</v>
      </c>
      <c r="D52" s="261">
        <v>-200</v>
      </c>
      <c r="E52" s="261">
        <v>-2000</v>
      </c>
      <c r="F52" t="s">
        <v>123</v>
      </c>
      <c r="G52" t="s">
        <v>643</v>
      </c>
      <c r="H52" t="s">
        <v>347</v>
      </c>
    </row>
    <row r="53" spans="1:8" s="111" customFormat="1" x14ac:dyDescent="0.25">
      <c r="A53" s="110"/>
      <c r="B53" s="91" t="s">
        <v>839</v>
      </c>
      <c r="C53" s="261">
        <v>-89.99</v>
      </c>
      <c r="D53" s="261">
        <v>-8.18</v>
      </c>
      <c r="E53" s="261">
        <v>-81.81</v>
      </c>
      <c r="F53" t="s">
        <v>126</v>
      </c>
      <c r="G53" t="s">
        <v>421</v>
      </c>
      <c r="H53" t="s">
        <v>444</v>
      </c>
    </row>
    <row r="54" spans="1:8" s="111" customFormat="1" x14ac:dyDescent="0.25">
      <c r="A54" s="110"/>
      <c r="B54" s="91" t="s">
        <v>840</v>
      </c>
      <c r="C54" s="261">
        <v>-2500</v>
      </c>
      <c r="D54" s="261">
        <v>-227.27</v>
      </c>
      <c r="E54" s="261">
        <v>-2272.73</v>
      </c>
      <c r="F54" t="s">
        <v>334</v>
      </c>
      <c r="G54" t="s">
        <v>841</v>
      </c>
      <c r="H54" t="s">
        <v>347</v>
      </c>
    </row>
    <row r="55" spans="1:8" s="111" customFormat="1" x14ac:dyDescent="0.25">
      <c r="A55" s="110"/>
      <c r="B55" s="91" t="s">
        <v>842</v>
      </c>
      <c r="C55" s="261">
        <v>-19</v>
      </c>
      <c r="D55" s="261">
        <v>-1.73</v>
      </c>
      <c r="E55" s="261">
        <v>-17.27</v>
      </c>
      <c r="F55" t="s">
        <v>119</v>
      </c>
      <c r="G55" t="s">
        <v>442</v>
      </c>
      <c r="H55" t="s">
        <v>444</v>
      </c>
    </row>
    <row r="56" spans="1:8" s="111" customFormat="1" x14ac:dyDescent="0.25">
      <c r="A56" s="110"/>
      <c r="B56" s="91" t="s">
        <v>842</v>
      </c>
      <c r="C56" s="261">
        <v>-59.68</v>
      </c>
      <c r="D56" s="261">
        <v>-5.43</v>
      </c>
      <c r="E56" s="261">
        <v>-54.25</v>
      </c>
      <c r="F56" t="s">
        <v>392</v>
      </c>
      <c r="G56" t="s">
        <v>521</v>
      </c>
      <c r="H56" t="s">
        <v>444</v>
      </c>
    </row>
    <row r="57" spans="1:8" s="111" customFormat="1" x14ac:dyDescent="0.25">
      <c r="A57" s="110"/>
      <c r="B57" s="91" t="s">
        <v>842</v>
      </c>
      <c r="C57" s="261">
        <v>-77.099999999999994</v>
      </c>
      <c r="D57" s="261">
        <v>-7.01</v>
      </c>
      <c r="E57" s="261">
        <v>-70.09</v>
      </c>
      <c r="F57" t="s">
        <v>316</v>
      </c>
      <c r="G57" t="s">
        <v>434</v>
      </c>
      <c r="H57" t="s">
        <v>444</v>
      </c>
    </row>
    <row r="58" spans="1:8" s="111" customFormat="1" x14ac:dyDescent="0.25">
      <c r="A58" s="110"/>
      <c r="B58" s="91" t="s">
        <v>843</v>
      </c>
      <c r="C58" s="261">
        <v>-74.59</v>
      </c>
      <c r="D58" s="261">
        <v>-6.78</v>
      </c>
      <c r="E58" s="261">
        <v>-67.81</v>
      </c>
      <c r="F58" t="s">
        <v>316</v>
      </c>
      <c r="G58" t="s">
        <v>468</v>
      </c>
      <c r="H58" t="s">
        <v>444</v>
      </c>
    </row>
    <row r="59" spans="1:8" s="111" customFormat="1" x14ac:dyDescent="0.25">
      <c r="A59" s="110"/>
      <c r="B59" s="91" t="s">
        <v>843</v>
      </c>
      <c r="C59" s="261">
        <v>-13.45</v>
      </c>
      <c r="D59" s="261">
        <v>-1.22</v>
      </c>
      <c r="E59" s="261">
        <v>-12.23</v>
      </c>
      <c r="F59" t="s">
        <v>392</v>
      </c>
      <c r="G59" t="s">
        <v>844</v>
      </c>
      <c r="H59" t="s">
        <v>347</v>
      </c>
    </row>
    <row r="60" spans="1:8" s="111" customFormat="1" x14ac:dyDescent="0.25">
      <c r="A60" s="110"/>
      <c r="B60" s="91" t="s">
        <v>845</v>
      </c>
      <c r="C60" s="261">
        <v>-16.420000000000002</v>
      </c>
      <c r="D60" s="261">
        <v>-1.49</v>
      </c>
      <c r="E60" s="261">
        <v>-14.93</v>
      </c>
      <c r="F60" t="s">
        <v>392</v>
      </c>
      <c r="G60" t="s">
        <v>846</v>
      </c>
      <c r="H60" t="s">
        <v>444</v>
      </c>
    </row>
    <row r="61" spans="1:8" s="111" customFormat="1" x14ac:dyDescent="0.25">
      <c r="A61" s="110"/>
      <c r="B61" s="91" t="s">
        <v>847</v>
      </c>
      <c r="C61" s="261">
        <v>-75</v>
      </c>
      <c r="D61" s="261">
        <v>-6.82</v>
      </c>
      <c r="E61" s="261">
        <v>-68.180000000000007</v>
      </c>
      <c r="F61" t="s">
        <v>119</v>
      </c>
      <c r="G61" t="s">
        <v>848</v>
      </c>
      <c r="H61" t="s">
        <v>444</v>
      </c>
    </row>
    <row r="62" spans="1:8" s="111" customFormat="1" x14ac:dyDescent="0.25">
      <c r="A62" s="110"/>
      <c r="B62" s="91" t="s">
        <v>849</v>
      </c>
      <c r="C62" s="261">
        <v>-295</v>
      </c>
      <c r="D62" s="261">
        <v>-26.82</v>
      </c>
      <c r="E62" s="261">
        <v>-268.18</v>
      </c>
      <c r="F62" t="s">
        <v>119</v>
      </c>
      <c r="G62" t="s">
        <v>850</v>
      </c>
      <c r="H62" t="s">
        <v>444</v>
      </c>
    </row>
    <row r="63" spans="1:8" s="111" customFormat="1" x14ac:dyDescent="0.25">
      <c r="A63" s="110"/>
      <c r="B63" s="91" t="s">
        <v>849</v>
      </c>
      <c r="C63" s="261">
        <v>-5130</v>
      </c>
      <c r="D63" s="261">
        <v>-466.36</v>
      </c>
      <c r="E63" s="261">
        <v>-4663.6400000000003</v>
      </c>
      <c r="F63" t="s">
        <v>392</v>
      </c>
      <c r="G63" t="s">
        <v>348</v>
      </c>
      <c r="H63" t="s">
        <v>347</v>
      </c>
    </row>
    <row r="64" spans="1:8" s="111" customFormat="1" x14ac:dyDescent="0.25">
      <c r="A64" s="110"/>
      <c r="B64" s="91" t="s">
        <v>849</v>
      </c>
      <c r="C64" s="261">
        <v>-1490</v>
      </c>
      <c r="D64" s="261">
        <v>0</v>
      </c>
      <c r="E64" s="261">
        <v>-1490</v>
      </c>
      <c r="F64" t="s">
        <v>144</v>
      </c>
      <c r="G64" t="s">
        <v>465</v>
      </c>
      <c r="H64" t="s">
        <v>347</v>
      </c>
    </row>
    <row r="65" spans="1:8" s="111" customFormat="1" x14ac:dyDescent="0.25">
      <c r="A65" s="110"/>
      <c r="B65" s="91" t="s">
        <v>851</v>
      </c>
      <c r="C65" s="261">
        <v>-484.88</v>
      </c>
      <c r="D65" s="261">
        <v>0</v>
      </c>
      <c r="E65" s="261">
        <v>-484.88</v>
      </c>
      <c r="F65" t="s">
        <v>393</v>
      </c>
      <c r="G65" t="s">
        <v>350</v>
      </c>
      <c r="H65" t="s">
        <v>347</v>
      </c>
    </row>
    <row r="66" spans="1:8" s="111" customFormat="1" x14ac:dyDescent="0.25">
      <c r="A66" s="110"/>
      <c r="B66" s="91" t="s">
        <v>852</v>
      </c>
      <c r="C66" s="261">
        <v>-200</v>
      </c>
      <c r="D66" s="261">
        <v>-18.18</v>
      </c>
      <c r="E66" s="261">
        <v>-181.82</v>
      </c>
      <c r="F66" t="s">
        <v>119</v>
      </c>
      <c r="G66" t="s">
        <v>853</v>
      </c>
      <c r="H66" t="s">
        <v>444</v>
      </c>
    </row>
    <row r="67" spans="1:8" s="111" customFormat="1" x14ac:dyDescent="0.25">
      <c r="A67" s="110"/>
      <c r="B67" s="91" t="s">
        <v>852</v>
      </c>
      <c r="C67" s="261">
        <v>-222</v>
      </c>
      <c r="D67" s="261">
        <v>-20.18</v>
      </c>
      <c r="E67" s="261">
        <v>-201.82</v>
      </c>
      <c r="F67" t="s">
        <v>126</v>
      </c>
      <c r="G67" t="s">
        <v>461</v>
      </c>
      <c r="H67" t="s">
        <v>347</v>
      </c>
    </row>
    <row r="68" spans="1:8" s="111" customFormat="1" x14ac:dyDescent="0.25">
      <c r="A68" s="110"/>
      <c r="B68" s="91" t="s">
        <v>854</v>
      </c>
      <c r="C68" s="261">
        <v>-206.35</v>
      </c>
      <c r="D68" s="261">
        <v>-18.760000000000002</v>
      </c>
      <c r="E68" s="261">
        <v>-187.59</v>
      </c>
      <c r="F68" t="s">
        <v>371</v>
      </c>
      <c r="G68" t="s">
        <v>430</v>
      </c>
      <c r="H68" t="s">
        <v>444</v>
      </c>
    </row>
    <row r="69" spans="1:8" s="111" customFormat="1" x14ac:dyDescent="0.25">
      <c r="A69" s="110"/>
      <c r="B69" s="91" t="s">
        <v>854</v>
      </c>
      <c r="C69" s="261">
        <v>-85.4</v>
      </c>
      <c r="D69" s="261">
        <v>-7.76</v>
      </c>
      <c r="E69" s="261">
        <v>-77.64</v>
      </c>
      <c r="F69" t="s">
        <v>316</v>
      </c>
      <c r="G69" t="s">
        <v>855</v>
      </c>
      <c r="H69" t="s">
        <v>444</v>
      </c>
    </row>
    <row r="70" spans="1:8" s="111" customFormat="1" x14ac:dyDescent="0.25">
      <c r="A70" s="110"/>
      <c r="B70" s="91" t="s">
        <v>854</v>
      </c>
      <c r="C70" s="261">
        <v>-1052.21</v>
      </c>
      <c r="D70" s="261">
        <v>-95.66</v>
      </c>
      <c r="E70" s="261">
        <v>-956.55</v>
      </c>
      <c r="F70" t="s">
        <v>371</v>
      </c>
      <c r="G70" t="s">
        <v>430</v>
      </c>
      <c r="H70" t="s">
        <v>444</v>
      </c>
    </row>
    <row r="71" spans="1:8" s="111" customFormat="1" x14ac:dyDescent="0.25">
      <c r="A71" s="110"/>
      <c r="B71" s="91" t="s">
        <v>856</v>
      </c>
      <c r="C71" s="261">
        <v>-165</v>
      </c>
      <c r="D71" s="261">
        <v>-15</v>
      </c>
      <c r="E71" s="261">
        <v>-150</v>
      </c>
      <c r="F71" t="s">
        <v>392</v>
      </c>
      <c r="G71" t="s">
        <v>431</v>
      </c>
      <c r="H71" t="s">
        <v>347</v>
      </c>
    </row>
    <row r="72" spans="1:8" s="111" customFormat="1" x14ac:dyDescent="0.25">
      <c r="A72" s="110"/>
      <c r="B72" s="91" t="s">
        <v>857</v>
      </c>
      <c r="C72" s="261">
        <v>-38.979999999999997</v>
      </c>
      <c r="D72" s="261">
        <v>-3.54</v>
      </c>
      <c r="E72" s="261">
        <v>-35.44</v>
      </c>
      <c r="F72" t="s">
        <v>119</v>
      </c>
      <c r="G72" t="s">
        <v>429</v>
      </c>
      <c r="H72" t="s">
        <v>444</v>
      </c>
    </row>
    <row r="73" spans="1:8" s="111" customFormat="1" x14ac:dyDescent="0.25">
      <c r="A73" s="110"/>
      <c r="B73" s="91" t="s">
        <v>858</v>
      </c>
      <c r="C73" s="261">
        <v>-33.86</v>
      </c>
      <c r="D73" s="261">
        <v>-3.08</v>
      </c>
      <c r="E73" s="261">
        <v>-30.78</v>
      </c>
      <c r="F73" t="s">
        <v>126</v>
      </c>
      <c r="G73" t="s">
        <v>421</v>
      </c>
      <c r="H73" t="s">
        <v>444</v>
      </c>
    </row>
    <row r="74" spans="1:8" s="111" customFormat="1" x14ac:dyDescent="0.25">
      <c r="A74" s="110"/>
      <c r="B74" s="91" t="s">
        <v>858</v>
      </c>
      <c r="C74" s="261">
        <v>-5130</v>
      </c>
      <c r="D74" s="261">
        <v>0</v>
      </c>
      <c r="E74" s="261">
        <v>-5130</v>
      </c>
      <c r="F74" t="s">
        <v>144</v>
      </c>
      <c r="G74" t="s">
        <v>348</v>
      </c>
      <c r="H74" t="s">
        <v>347</v>
      </c>
    </row>
    <row r="75" spans="1:8" s="147" customFormat="1" x14ac:dyDescent="0.25">
      <c r="A75" s="146"/>
      <c r="B75" s="91" t="s">
        <v>858</v>
      </c>
      <c r="C75" s="261">
        <v>-651.9</v>
      </c>
      <c r="D75" s="261">
        <v>0</v>
      </c>
      <c r="E75" s="261">
        <v>-651.9</v>
      </c>
      <c r="F75" t="s">
        <v>319</v>
      </c>
      <c r="G75" t="s">
        <v>859</v>
      </c>
      <c r="H75" t="s">
        <v>347</v>
      </c>
    </row>
    <row r="76" spans="1:8" s="111" customFormat="1" x14ac:dyDescent="0.25">
      <c r="A76" s="110"/>
      <c r="B76" s="91" t="s">
        <v>858</v>
      </c>
      <c r="C76" s="261">
        <v>-1490</v>
      </c>
      <c r="D76" s="261">
        <v>0</v>
      </c>
      <c r="E76" s="261">
        <v>-1490</v>
      </c>
      <c r="F76" t="s">
        <v>144</v>
      </c>
      <c r="G76" t="s">
        <v>465</v>
      </c>
      <c r="H76" t="s">
        <v>347</v>
      </c>
    </row>
    <row r="77" spans="1:8" s="111" customFormat="1" x14ac:dyDescent="0.25">
      <c r="A77" s="110"/>
      <c r="B77" s="91" t="s">
        <v>858</v>
      </c>
      <c r="C77" s="261">
        <v>-24.9</v>
      </c>
      <c r="D77" s="261">
        <v>-2.2599999999999998</v>
      </c>
      <c r="E77" s="261">
        <v>-22.64</v>
      </c>
      <c r="F77" t="s">
        <v>396</v>
      </c>
      <c r="G77" t="s">
        <v>401</v>
      </c>
      <c r="H77" t="s">
        <v>347</v>
      </c>
    </row>
    <row r="78" spans="1:8" s="111" customFormat="1" x14ac:dyDescent="0.25">
      <c r="A78" s="110"/>
      <c r="B78" s="91" t="s">
        <v>860</v>
      </c>
      <c r="C78" s="261">
        <v>-135</v>
      </c>
      <c r="D78" s="261">
        <v>-12.27</v>
      </c>
      <c r="E78" s="261">
        <v>-122.73</v>
      </c>
      <c r="F78" t="s">
        <v>126</v>
      </c>
      <c r="G78" t="s">
        <v>861</v>
      </c>
      <c r="H78" t="s">
        <v>444</v>
      </c>
    </row>
    <row r="79" spans="1:8" s="71" customFormat="1" x14ac:dyDescent="0.25">
      <c r="A79" s="105"/>
      <c r="B79" s="91"/>
      <c r="C79" s="261"/>
      <c r="D79" s="261"/>
      <c r="E79" s="261"/>
      <c r="F79"/>
      <c r="G79"/>
      <c r="H79"/>
    </row>
    <row r="80" spans="1:8" s="71" customFormat="1" x14ac:dyDescent="0.25">
      <c r="A80" s="105"/>
      <c r="B80" s="243" t="s">
        <v>359</v>
      </c>
      <c r="C80" s="244">
        <f>SUM(C7:C79)</f>
        <v>-70127.409999999974</v>
      </c>
      <c r="D80" s="244">
        <f>SUM(D7:D79)</f>
        <v>-1650.5800000000002</v>
      </c>
      <c r="E80" s="244">
        <f>SUM(E7:E79)</f>
        <v>-68476.829999999987</v>
      </c>
      <c r="F80" s="245"/>
      <c r="G80" s="246"/>
      <c r="H80" s="171"/>
    </row>
    <row r="81" spans="1:8" s="71" customFormat="1" x14ac:dyDescent="0.25">
      <c r="A81" s="105"/>
      <c r="B81" s="91" t="s">
        <v>0</v>
      </c>
      <c r="C81" s="170" t="s">
        <v>0</v>
      </c>
      <c r="D81" s="170" t="s">
        <v>0</v>
      </c>
      <c r="E81" s="170" t="s">
        <v>0</v>
      </c>
      <c r="F81" t="s">
        <v>0</v>
      </c>
      <c r="G81" t="s">
        <v>0</v>
      </c>
      <c r="H81" s="111"/>
    </row>
    <row r="82" spans="1:8" s="71" customFormat="1" ht="18.75" x14ac:dyDescent="0.3">
      <c r="A82" s="105"/>
      <c r="B82" s="247" t="s">
        <v>1</v>
      </c>
      <c r="C82" s="170"/>
      <c r="D82" s="170"/>
      <c r="E82" s="170"/>
      <c r="F82"/>
      <c r="G82"/>
      <c r="H82" s="20"/>
    </row>
    <row r="83" spans="1:8" s="71" customFormat="1" x14ac:dyDescent="0.25">
      <c r="A83" s="105"/>
      <c r="B83" s="91"/>
      <c r="C83" s="170"/>
      <c r="D83" s="170"/>
      <c r="E83" s="170"/>
      <c r="F83"/>
      <c r="G83"/>
      <c r="H83"/>
    </row>
    <row r="84" spans="1:8" s="71" customFormat="1" x14ac:dyDescent="0.25">
      <c r="A84" s="105"/>
      <c r="B84" s="249" t="s">
        <v>862</v>
      </c>
      <c r="C84" s="260">
        <v>3201.86</v>
      </c>
      <c r="D84" s="260">
        <v>291.08</v>
      </c>
      <c r="E84" s="260">
        <v>2910.78</v>
      </c>
      <c r="F84" s="262" t="s">
        <v>109</v>
      </c>
      <c r="G84" s="159" t="s">
        <v>863</v>
      </c>
      <c r="H84" t="s">
        <v>358</v>
      </c>
    </row>
    <row r="85" spans="1:8" s="71" customFormat="1" x14ac:dyDescent="0.25">
      <c r="A85" s="105"/>
      <c r="B85" s="249" t="s">
        <v>864</v>
      </c>
      <c r="C85" s="260">
        <v>1274</v>
      </c>
      <c r="D85" s="260">
        <v>115.82</v>
      </c>
      <c r="E85" s="260">
        <v>1158.18</v>
      </c>
      <c r="F85" s="262" t="s">
        <v>109</v>
      </c>
      <c r="G85" s="159" t="s">
        <v>865</v>
      </c>
      <c r="H85" t="s">
        <v>358</v>
      </c>
    </row>
    <row r="86" spans="1:8" s="71" customFormat="1" x14ac:dyDescent="0.25">
      <c r="A86" s="105"/>
      <c r="B86" s="249" t="s">
        <v>866</v>
      </c>
      <c r="C86" s="260">
        <v>1579</v>
      </c>
      <c r="D86" s="260">
        <v>143.55000000000001</v>
      </c>
      <c r="E86" s="260">
        <v>1435.45</v>
      </c>
      <c r="F86" s="262" t="s">
        <v>109</v>
      </c>
      <c r="G86" s="159" t="s">
        <v>867</v>
      </c>
      <c r="H86" t="s">
        <v>358</v>
      </c>
    </row>
    <row r="87" spans="1:8" s="71" customFormat="1" x14ac:dyDescent="0.25">
      <c r="A87" s="105"/>
      <c r="B87" s="249" t="s">
        <v>868</v>
      </c>
      <c r="C87" s="260">
        <v>1000</v>
      </c>
      <c r="D87" s="260">
        <v>90.91</v>
      </c>
      <c r="E87" s="260">
        <v>909.09</v>
      </c>
      <c r="F87" s="262" t="s">
        <v>109</v>
      </c>
      <c r="G87" s="159" t="s">
        <v>869</v>
      </c>
      <c r="H87" t="s">
        <v>358</v>
      </c>
    </row>
    <row r="88" spans="1:8" s="71" customFormat="1" x14ac:dyDescent="0.25">
      <c r="A88" s="105"/>
      <c r="B88" s="249" t="s">
        <v>868</v>
      </c>
      <c r="C88" s="260">
        <v>1350</v>
      </c>
      <c r="D88" s="260">
        <v>122.73</v>
      </c>
      <c r="E88" s="260">
        <v>1227.27</v>
      </c>
      <c r="F88" s="262" t="s">
        <v>109</v>
      </c>
      <c r="G88" s="159" t="s">
        <v>870</v>
      </c>
      <c r="H88" t="s">
        <v>358</v>
      </c>
    </row>
    <row r="89" spans="1:8" s="71" customFormat="1" x14ac:dyDescent="0.25">
      <c r="A89" s="105"/>
      <c r="B89" s="249" t="s">
        <v>802</v>
      </c>
      <c r="C89" s="260">
        <v>2490</v>
      </c>
      <c r="D89" s="260">
        <v>226.36</v>
      </c>
      <c r="E89" s="260">
        <v>2263.64</v>
      </c>
      <c r="F89" s="262" t="s">
        <v>109</v>
      </c>
      <c r="G89" s="159" t="s">
        <v>871</v>
      </c>
      <c r="H89" t="s">
        <v>358</v>
      </c>
    </row>
    <row r="90" spans="1:8" s="71" customFormat="1" x14ac:dyDescent="0.25">
      <c r="A90" s="105"/>
      <c r="B90" s="249" t="s">
        <v>804</v>
      </c>
      <c r="C90" s="260">
        <v>1000</v>
      </c>
      <c r="D90" s="260">
        <v>90.91</v>
      </c>
      <c r="E90" s="260">
        <v>909.09</v>
      </c>
      <c r="F90" s="262" t="s">
        <v>109</v>
      </c>
      <c r="G90" s="159" t="s">
        <v>872</v>
      </c>
      <c r="H90" t="s">
        <v>358</v>
      </c>
    </row>
    <row r="91" spans="1:8" s="71" customFormat="1" x14ac:dyDescent="0.25">
      <c r="A91" s="105"/>
      <c r="B91" s="249" t="s">
        <v>873</v>
      </c>
      <c r="C91" s="260">
        <v>1652.64</v>
      </c>
      <c r="D91" s="260">
        <v>150.24</v>
      </c>
      <c r="E91" s="260">
        <v>1502.4</v>
      </c>
      <c r="F91" s="262" t="s">
        <v>109</v>
      </c>
      <c r="G91" s="159" t="s">
        <v>874</v>
      </c>
      <c r="H91" t="s">
        <v>358</v>
      </c>
    </row>
    <row r="92" spans="1:8" s="71" customFormat="1" x14ac:dyDescent="0.25">
      <c r="A92" s="105"/>
      <c r="B92" s="249" t="s">
        <v>875</v>
      </c>
      <c r="C92" s="260">
        <v>300</v>
      </c>
      <c r="D92" s="260">
        <v>27.27</v>
      </c>
      <c r="E92" s="260">
        <v>272.73</v>
      </c>
      <c r="F92" s="262" t="s">
        <v>109</v>
      </c>
      <c r="G92" s="159" t="s">
        <v>876</v>
      </c>
      <c r="H92" t="s">
        <v>358</v>
      </c>
    </row>
    <row r="93" spans="1:8" s="71" customFormat="1" x14ac:dyDescent="0.25">
      <c r="A93" s="105"/>
      <c r="B93" s="249" t="s">
        <v>814</v>
      </c>
      <c r="C93" s="260">
        <v>1579.81</v>
      </c>
      <c r="D93" s="260">
        <v>143.62</v>
      </c>
      <c r="E93" s="260">
        <v>1436.19</v>
      </c>
      <c r="F93" s="262" t="s">
        <v>109</v>
      </c>
      <c r="G93" s="159" t="s">
        <v>877</v>
      </c>
      <c r="H93" t="s">
        <v>358</v>
      </c>
    </row>
    <row r="94" spans="1:8" s="71" customFormat="1" x14ac:dyDescent="0.25">
      <c r="A94" s="105"/>
      <c r="B94" s="249" t="s">
        <v>815</v>
      </c>
      <c r="C94" s="260">
        <v>900</v>
      </c>
      <c r="D94" s="260">
        <v>81.819999999999993</v>
      </c>
      <c r="E94" s="260">
        <v>818.18</v>
      </c>
      <c r="F94" s="262" t="s">
        <v>109</v>
      </c>
      <c r="G94" s="159" t="s">
        <v>878</v>
      </c>
      <c r="H94" t="s">
        <v>358</v>
      </c>
    </row>
    <row r="95" spans="1:8" s="71" customFormat="1" x14ac:dyDescent="0.25">
      <c r="A95" s="105"/>
      <c r="B95" s="249" t="s">
        <v>815</v>
      </c>
      <c r="C95" s="260">
        <v>120</v>
      </c>
      <c r="D95" s="260">
        <v>10.91</v>
      </c>
      <c r="E95" s="260">
        <v>109.09</v>
      </c>
      <c r="F95" s="262" t="s">
        <v>109</v>
      </c>
      <c r="G95" s="159" t="s">
        <v>879</v>
      </c>
      <c r="H95" t="s">
        <v>358</v>
      </c>
    </row>
    <row r="96" spans="1:8" s="71" customFormat="1" x14ac:dyDescent="0.25">
      <c r="A96" s="105"/>
      <c r="B96" s="249" t="s">
        <v>880</v>
      </c>
      <c r="C96" s="260">
        <v>3742.56</v>
      </c>
      <c r="D96" s="260">
        <v>340.23</v>
      </c>
      <c r="E96" s="260">
        <v>3402.33</v>
      </c>
      <c r="F96" s="262" t="s">
        <v>109</v>
      </c>
      <c r="G96" s="159" t="s">
        <v>881</v>
      </c>
      <c r="H96" t="s">
        <v>358</v>
      </c>
    </row>
    <row r="97" spans="1:8" s="71" customFormat="1" x14ac:dyDescent="0.25">
      <c r="A97" s="105"/>
      <c r="B97" s="249" t="s">
        <v>819</v>
      </c>
      <c r="C97" s="260">
        <v>867.91</v>
      </c>
      <c r="D97" s="260">
        <v>78.900000000000006</v>
      </c>
      <c r="E97" s="260">
        <v>789.01</v>
      </c>
      <c r="F97" s="262" t="s">
        <v>109</v>
      </c>
      <c r="G97" s="159" t="s">
        <v>882</v>
      </c>
      <c r="H97" t="s">
        <v>358</v>
      </c>
    </row>
    <row r="98" spans="1:8" s="71" customFormat="1" x14ac:dyDescent="0.25">
      <c r="A98" s="105"/>
      <c r="B98" s="249" t="s">
        <v>826</v>
      </c>
      <c r="C98" s="260">
        <v>2105.19</v>
      </c>
      <c r="D98" s="260">
        <v>191.38</v>
      </c>
      <c r="E98" s="260">
        <v>1913.81</v>
      </c>
      <c r="F98" s="262" t="s">
        <v>109</v>
      </c>
      <c r="G98" s="159" t="s">
        <v>883</v>
      </c>
      <c r="H98" t="s">
        <v>358</v>
      </c>
    </row>
    <row r="99" spans="1:8" s="71" customFormat="1" x14ac:dyDescent="0.25">
      <c r="A99" s="105"/>
      <c r="B99" s="249" t="s">
        <v>826</v>
      </c>
      <c r="C99" s="260">
        <v>1596</v>
      </c>
      <c r="D99" s="260">
        <v>145.09</v>
      </c>
      <c r="E99" s="260">
        <v>1450.91</v>
      </c>
      <c r="F99" s="262" t="s">
        <v>109</v>
      </c>
      <c r="G99" s="159" t="s">
        <v>884</v>
      </c>
      <c r="H99" t="s">
        <v>358</v>
      </c>
    </row>
    <row r="100" spans="1:8" s="71" customFormat="1" x14ac:dyDescent="0.25">
      <c r="A100" s="105"/>
      <c r="B100" s="249" t="s">
        <v>885</v>
      </c>
      <c r="C100" s="260">
        <v>1419</v>
      </c>
      <c r="D100" s="260">
        <v>129</v>
      </c>
      <c r="E100" s="260">
        <v>1290</v>
      </c>
      <c r="F100" s="262" t="s">
        <v>109</v>
      </c>
      <c r="G100" s="159" t="s">
        <v>886</v>
      </c>
      <c r="H100" t="s">
        <v>358</v>
      </c>
    </row>
    <row r="101" spans="1:8" s="71" customFormat="1" x14ac:dyDescent="0.25">
      <c r="A101" s="105"/>
      <c r="B101" s="249" t="s">
        <v>887</v>
      </c>
      <c r="C101" s="260">
        <v>60</v>
      </c>
      <c r="D101" s="260">
        <v>5.45</v>
      </c>
      <c r="E101" s="260">
        <v>54.55</v>
      </c>
      <c r="F101" s="262" t="s">
        <v>109</v>
      </c>
      <c r="G101" s="159" t="s">
        <v>888</v>
      </c>
      <c r="H101" t="s">
        <v>358</v>
      </c>
    </row>
    <row r="102" spans="1:8" s="71" customFormat="1" x14ac:dyDescent="0.25">
      <c r="A102" s="105"/>
      <c r="B102" s="249" t="s">
        <v>838</v>
      </c>
      <c r="C102" s="260">
        <v>2055.1999999999998</v>
      </c>
      <c r="D102" s="260">
        <v>186.84</v>
      </c>
      <c r="E102" s="260">
        <v>1868.36</v>
      </c>
      <c r="F102" s="262" t="s">
        <v>109</v>
      </c>
      <c r="G102" s="159" t="s">
        <v>889</v>
      </c>
      <c r="H102" t="s">
        <v>358</v>
      </c>
    </row>
    <row r="103" spans="1:8" s="71" customFormat="1" x14ac:dyDescent="0.25">
      <c r="A103" s="105"/>
      <c r="B103" s="249" t="s">
        <v>890</v>
      </c>
      <c r="C103" s="260">
        <v>2491.25</v>
      </c>
      <c r="D103" s="260">
        <v>226.48</v>
      </c>
      <c r="E103" s="260">
        <v>2264.77</v>
      </c>
      <c r="F103" s="262" t="s">
        <v>109</v>
      </c>
      <c r="G103" s="159" t="s">
        <v>891</v>
      </c>
      <c r="H103" t="s">
        <v>358</v>
      </c>
    </row>
    <row r="104" spans="1:8" s="254" customFormat="1" x14ac:dyDescent="0.25">
      <c r="A104" s="105"/>
      <c r="B104" s="249" t="s">
        <v>845</v>
      </c>
      <c r="C104" s="260">
        <v>2911.86</v>
      </c>
      <c r="D104" s="260">
        <v>264.70999999999998</v>
      </c>
      <c r="E104" s="260">
        <v>2647.15</v>
      </c>
      <c r="F104" s="262" t="s">
        <v>109</v>
      </c>
      <c r="G104" s="159" t="s">
        <v>892</v>
      </c>
      <c r="H104" t="s">
        <v>358</v>
      </c>
    </row>
    <row r="105" spans="1:8" s="254" customFormat="1" x14ac:dyDescent="0.25">
      <c r="A105" s="105"/>
      <c r="B105" s="249" t="s">
        <v>845</v>
      </c>
      <c r="C105" s="260">
        <v>3742.56</v>
      </c>
      <c r="D105" s="260">
        <v>340.23</v>
      </c>
      <c r="E105" s="260">
        <v>3402.33</v>
      </c>
      <c r="F105" s="262" t="s">
        <v>109</v>
      </c>
      <c r="G105" s="159" t="s">
        <v>893</v>
      </c>
      <c r="H105" t="s">
        <v>358</v>
      </c>
    </row>
    <row r="106" spans="1:8" s="254" customFormat="1" x14ac:dyDescent="0.25">
      <c r="A106" s="105"/>
      <c r="B106" s="249" t="s">
        <v>894</v>
      </c>
      <c r="C106" s="260">
        <v>1840</v>
      </c>
      <c r="D106" s="260">
        <v>167.27</v>
      </c>
      <c r="E106" s="260">
        <v>1672.73</v>
      </c>
      <c r="F106" s="262" t="s">
        <v>109</v>
      </c>
      <c r="G106" s="159" t="s">
        <v>895</v>
      </c>
      <c r="H106" t="s">
        <v>358</v>
      </c>
    </row>
    <row r="107" spans="1:8" s="254" customFormat="1" x14ac:dyDescent="0.25">
      <c r="A107" s="105"/>
      <c r="B107" s="249" t="s">
        <v>851</v>
      </c>
      <c r="C107" s="260">
        <v>1307</v>
      </c>
      <c r="D107" s="260">
        <v>118.82</v>
      </c>
      <c r="E107" s="260">
        <v>1188.18</v>
      </c>
      <c r="F107" s="262" t="s">
        <v>109</v>
      </c>
      <c r="G107" s="159" t="s">
        <v>896</v>
      </c>
      <c r="H107" t="s">
        <v>358</v>
      </c>
    </row>
    <row r="108" spans="1:8" s="254" customFormat="1" x14ac:dyDescent="0.25">
      <c r="A108" s="105"/>
      <c r="B108" s="249" t="s">
        <v>856</v>
      </c>
      <c r="C108" s="260">
        <v>1319.99</v>
      </c>
      <c r="D108" s="260">
        <v>120</v>
      </c>
      <c r="E108" s="260">
        <v>1199.99</v>
      </c>
      <c r="F108" s="262" t="s">
        <v>109</v>
      </c>
      <c r="G108" s="159" t="s">
        <v>897</v>
      </c>
      <c r="H108" t="s">
        <v>358</v>
      </c>
    </row>
    <row r="109" spans="1:8" s="254" customFormat="1" x14ac:dyDescent="0.25">
      <c r="A109" s="105"/>
      <c r="B109" s="249" t="s">
        <v>898</v>
      </c>
      <c r="C109" s="260">
        <v>550</v>
      </c>
      <c r="D109" s="260">
        <v>50</v>
      </c>
      <c r="E109" s="260">
        <v>500</v>
      </c>
      <c r="F109" s="262" t="s">
        <v>109</v>
      </c>
      <c r="G109" s="159" t="s">
        <v>899</v>
      </c>
      <c r="H109" t="s">
        <v>358</v>
      </c>
    </row>
    <row r="110" spans="1:8" s="254" customFormat="1" x14ac:dyDescent="0.25">
      <c r="A110" s="105"/>
      <c r="B110" s="91" t="s">
        <v>900</v>
      </c>
      <c r="C110" s="260">
        <v>25</v>
      </c>
      <c r="D110" s="260">
        <v>2.27</v>
      </c>
      <c r="E110" s="260">
        <v>22.73</v>
      </c>
      <c r="F110" s="262" t="s">
        <v>109</v>
      </c>
      <c r="G110" t="s">
        <v>901</v>
      </c>
      <c r="H110" t="s">
        <v>358</v>
      </c>
    </row>
    <row r="111" spans="1:8" s="254" customFormat="1" x14ac:dyDescent="0.25">
      <c r="A111" s="105"/>
      <c r="B111" s="91" t="s">
        <v>900</v>
      </c>
      <c r="C111" s="260">
        <v>65</v>
      </c>
      <c r="D111" s="260">
        <v>5.91</v>
      </c>
      <c r="E111" s="260">
        <v>59.09</v>
      </c>
      <c r="F111" s="262" t="s">
        <v>109</v>
      </c>
      <c r="G111" t="s">
        <v>902</v>
      </c>
      <c r="H111" t="s">
        <v>358</v>
      </c>
    </row>
    <row r="112" spans="1:8" s="254" customFormat="1" x14ac:dyDescent="0.25">
      <c r="A112" s="105"/>
      <c r="B112" s="91" t="s">
        <v>903</v>
      </c>
      <c r="C112" s="260">
        <v>1584</v>
      </c>
      <c r="D112" s="260">
        <v>144</v>
      </c>
      <c r="E112" s="260">
        <v>1440</v>
      </c>
      <c r="F112" s="262" t="s">
        <v>109</v>
      </c>
      <c r="G112" t="s">
        <v>904</v>
      </c>
      <c r="H112" t="s">
        <v>358</v>
      </c>
    </row>
    <row r="113" spans="1:8" s="254" customFormat="1" x14ac:dyDescent="0.25">
      <c r="A113" s="105"/>
      <c r="B113" s="91" t="s">
        <v>858</v>
      </c>
      <c r="C113" s="260">
        <v>650</v>
      </c>
      <c r="D113" s="260">
        <v>59.09</v>
      </c>
      <c r="E113" s="260">
        <v>590.91</v>
      </c>
      <c r="F113" s="262" t="s">
        <v>109</v>
      </c>
      <c r="G113" t="s">
        <v>905</v>
      </c>
      <c r="H113" t="s">
        <v>358</v>
      </c>
    </row>
    <row r="114" spans="1:8" x14ac:dyDescent="0.25">
      <c r="A114" s="153"/>
      <c r="B114" s="91"/>
      <c r="C114" s="170"/>
      <c r="D114" s="170"/>
      <c r="E114" s="170"/>
      <c r="F114"/>
      <c r="G114"/>
      <c r="H114"/>
    </row>
    <row r="115" spans="1:8" x14ac:dyDescent="0.25">
      <c r="A115" s="153"/>
      <c r="B115" s="168" t="s">
        <v>377</v>
      </c>
      <c r="C115" s="248">
        <f>SUM(C84:C114)</f>
        <v>44779.829999999994</v>
      </c>
      <c r="D115" s="248">
        <f>SUM(D84:D114)</f>
        <v>4070.8900000000008</v>
      </c>
      <c r="E115" s="248">
        <f>SUM(E84:E114)</f>
        <v>40708.94</v>
      </c>
      <c r="F115"/>
      <c r="G115"/>
      <c r="H115"/>
    </row>
    <row r="116" spans="1:8" x14ac:dyDescent="0.25">
      <c r="A116" s="153"/>
      <c r="B116" s="91"/>
      <c r="C116" s="170"/>
      <c r="D116" s="170"/>
      <c r="E116" s="170"/>
      <c r="F116"/>
      <c r="G116"/>
      <c r="H116"/>
    </row>
    <row r="117" spans="1:8" x14ac:dyDescent="0.25">
      <c r="A117" s="153"/>
      <c r="B117" s="243" t="s">
        <v>359</v>
      </c>
      <c r="C117" s="244">
        <f>SUM(C83:C116)/2</f>
        <v>44779.829999999994</v>
      </c>
      <c r="D117" s="244">
        <f>SUM(D83:D116)/2</f>
        <v>4070.8900000000008</v>
      </c>
      <c r="E117" s="244">
        <f>SUM(E83:E116)/2</f>
        <v>40708.94</v>
      </c>
      <c r="F117" s="245"/>
      <c r="G117" s="246"/>
      <c r="H117" s="171"/>
    </row>
    <row r="118" spans="1:8" x14ac:dyDescent="0.25">
      <c r="A118" s="153"/>
      <c r="B118" s="103"/>
      <c r="C118" s="93"/>
      <c r="F118" s="98"/>
      <c r="G118" s="104"/>
    </row>
    <row r="119" spans="1:8" x14ac:dyDescent="0.25">
      <c r="A119" s="153"/>
      <c r="B119" s="103"/>
      <c r="C119" s="93"/>
      <c r="E119" s="112"/>
      <c r="G119" s="104"/>
      <c r="H119" s="95"/>
    </row>
    <row r="120" spans="1:8" ht="15.75" thickBot="1" x14ac:dyDescent="0.3">
      <c r="A120" s="153"/>
      <c r="B120" s="103"/>
      <c r="C120" s="77"/>
      <c r="D120" s="161" t="s">
        <v>376</v>
      </c>
      <c r="E120" s="77"/>
      <c r="F120" s="77"/>
      <c r="G120" s="77"/>
    </row>
    <row r="121" spans="1:8" x14ac:dyDescent="0.25">
      <c r="A121" s="153"/>
      <c r="B121" s="115" t="s">
        <v>336</v>
      </c>
      <c r="C121" s="150"/>
      <c r="D121" s="162">
        <v>44780</v>
      </c>
      <c r="E121" s="157">
        <f>+C117</f>
        <v>44779.829999999994</v>
      </c>
      <c r="F121" s="120" t="s">
        <v>385</v>
      </c>
      <c r="G121" s="219">
        <f>+D121-E121</f>
        <v>0.17000000000552973</v>
      </c>
      <c r="H121"/>
    </row>
    <row r="122" spans="1:8" x14ac:dyDescent="0.25">
      <c r="A122" s="153"/>
      <c r="B122" s="117" t="s">
        <v>337</v>
      </c>
      <c r="C122" s="71"/>
      <c r="D122" s="163"/>
      <c r="E122" s="158"/>
      <c r="F122" s="120">
        <f>C122-E122</f>
        <v>0</v>
      </c>
      <c r="G122" s="219">
        <f t="shared" ref="G122:G130" si="0">+D122-E122</f>
        <v>0</v>
      </c>
      <c r="H122"/>
    </row>
    <row r="123" spans="1:8" x14ac:dyDescent="0.25">
      <c r="A123" s="153"/>
      <c r="B123" s="117" t="s">
        <v>338</v>
      </c>
      <c r="C123" s="71"/>
      <c r="D123" s="163"/>
      <c r="E123" s="158"/>
      <c r="F123" s="120">
        <f>C123-E123</f>
        <v>0</v>
      </c>
      <c r="G123" s="219">
        <f t="shared" si="0"/>
        <v>0</v>
      </c>
      <c r="H123"/>
    </row>
    <row r="124" spans="1:8" x14ac:dyDescent="0.25">
      <c r="A124" s="153"/>
      <c r="B124" s="117" t="s">
        <v>339</v>
      </c>
      <c r="C124" s="71"/>
      <c r="D124" s="163"/>
      <c r="E124" s="157"/>
      <c r="F124" s="120" t="s">
        <v>423</v>
      </c>
      <c r="G124" s="219">
        <f t="shared" si="0"/>
        <v>0</v>
      </c>
      <c r="H124"/>
    </row>
    <row r="125" spans="1:8" x14ac:dyDescent="0.25">
      <c r="A125" s="153"/>
      <c r="B125" s="117" t="s">
        <v>342</v>
      </c>
      <c r="C125" s="71"/>
      <c r="D125" s="163">
        <v>4071</v>
      </c>
      <c r="E125" s="157">
        <f>+D117</f>
        <v>4070.8900000000008</v>
      </c>
      <c r="F125" s="120" t="s">
        <v>386</v>
      </c>
      <c r="G125" s="219">
        <f t="shared" si="0"/>
        <v>0.10999999999921783</v>
      </c>
      <c r="H125"/>
    </row>
    <row r="126" spans="1:8" x14ac:dyDescent="0.25">
      <c r="A126" s="153"/>
      <c r="B126" s="117" t="s">
        <v>343</v>
      </c>
      <c r="C126" s="71"/>
      <c r="D126" s="163">
        <v>1651</v>
      </c>
      <c r="E126" s="157">
        <f>-D80</f>
        <v>1650.5800000000002</v>
      </c>
      <c r="F126" s="120" t="s">
        <v>387</v>
      </c>
      <c r="G126" s="219">
        <f t="shared" si="0"/>
        <v>0.41999999999984539</v>
      </c>
      <c r="H126"/>
    </row>
    <row r="127" spans="1:8" x14ac:dyDescent="0.25">
      <c r="A127" s="153"/>
      <c r="B127" s="117" t="s">
        <v>372</v>
      </c>
      <c r="C127" s="71"/>
      <c r="D127" s="218">
        <f>+D125-D126</f>
        <v>2420</v>
      </c>
      <c r="E127" s="160">
        <f>+E125-E126</f>
        <v>2420.3100000000004</v>
      </c>
      <c r="F127" s="121" t="s">
        <v>388</v>
      </c>
      <c r="G127" s="219">
        <f t="shared" si="0"/>
        <v>-0.31000000000040018</v>
      </c>
      <c r="H127"/>
    </row>
    <row r="128" spans="1:8" x14ac:dyDescent="0.25">
      <c r="A128" s="153"/>
      <c r="B128" s="117" t="s">
        <v>340</v>
      </c>
      <c r="C128" s="71"/>
      <c r="D128" s="163"/>
      <c r="E128" s="157">
        <f>-D147+E129</f>
        <v>47914</v>
      </c>
      <c r="F128" s="120" t="s">
        <v>389</v>
      </c>
      <c r="G128" s="219">
        <f t="shared" si="0"/>
        <v>-47914</v>
      </c>
      <c r="H128"/>
    </row>
    <row r="129" spans="1:8" x14ac:dyDescent="0.25">
      <c r="A129" s="153"/>
      <c r="B129" s="117" t="s">
        <v>341</v>
      </c>
      <c r="C129" s="71"/>
      <c r="D129" s="163">
        <v>13512</v>
      </c>
      <c r="E129" s="157">
        <f>+D129</f>
        <v>13512</v>
      </c>
      <c r="F129" s="159" t="s">
        <v>399</v>
      </c>
      <c r="G129" s="219">
        <f t="shared" si="0"/>
        <v>0</v>
      </c>
      <c r="H129"/>
    </row>
    <row r="130" spans="1:8" ht="15.75" thickBot="1" x14ac:dyDescent="0.3">
      <c r="A130" s="153"/>
      <c r="B130" s="118">
        <v>9</v>
      </c>
      <c r="C130" s="156"/>
      <c r="D130" s="220">
        <f>+D127+D129</f>
        <v>15932</v>
      </c>
      <c r="E130" s="160">
        <f>+E129+E127</f>
        <v>15932.310000000001</v>
      </c>
      <c r="F130" s="121" t="s">
        <v>390</v>
      </c>
      <c r="G130" s="219">
        <f t="shared" si="0"/>
        <v>-0.31000000000130967</v>
      </c>
      <c r="H130"/>
    </row>
    <row r="131" spans="1:8" ht="15.75" thickBot="1" x14ac:dyDescent="0.3">
      <c r="A131" s="153"/>
      <c r="B131" s="103"/>
      <c r="C131" s="93"/>
      <c r="E131"/>
      <c r="F131"/>
      <c r="G131"/>
      <c r="H131"/>
    </row>
    <row r="132" spans="1:8" x14ac:dyDescent="0.25">
      <c r="A132" s="153"/>
      <c r="B132" s="173" t="s">
        <v>334</v>
      </c>
      <c r="C132" s="251"/>
      <c r="D132" s="151">
        <f>SUMIF($F$6:$F$79,B132,$C$6:$C$79)</f>
        <v>-2500</v>
      </c>
      <c r="E132" s="151">
        <f>SUMIF($F$6:$F$79,B132,$D$6:$D$79)</f>
        <v>-227.27</v>
      </c>
      <c r="F132" s="152">
        <f>SUMIF($F$6:$F$79,B132,$E$6:$E$79)</f>
        <v>-2272.73</v>
      </c>
      <c r="G132" s="104"/>
    </row>
    <row r="133" spans="1:8" x14ac:dyDescent="0.25">
      <c r="A133" s="153"/>
      <c r="B133" s="174" t="s">
        <v>394</v>
      </c>
      <c r="C133" s="254"/>
      <c r="D133" s="92">
        <f>SUMIF($F$6:$F$79,B133,$C$6:$C$79)</f>
        <v>0</v>
      </c>
      <c r="E133" s="92">
        <f>SUMIF($F$6:$F$79,B133,$D$6:$D$79)</f>
        <v>0</v>
      </c>
      <c r="F133" s="154">
        <f>SUMIF($F$6:$F$79,B133,$E$6:$E$79)</f>
        <v>0</v>
      </c>
      <c r="G133" s="104"/>
    </row>
    <row r="134" spans="1:8" x14ac:dyDescent="0.25">
      <c r="A134" s="153"/>
      <c r="B134" s="174" t="s">
        <v>115</v>
      </c>
      <c r="C134" s="254"/>
      <c r="D134" s="92">
        <f>SUMIF($F$6:$F$79,B134,$C$6:$C$79)</f>
        <v>-372.34</v>
      </c>
      <c r="E134" s="92">
        <f>SUMIF($F$6:$F$79,B134,$D$6:$D$79)</f>
        <v>-33.85</v>
      </c>
      <c r="F134" s="154">
        <f>SUMIF($F$6:$F$79,B134,$E$6:$E$79)</f>
        <v>-338.49</v>
      </c>
      <c r="G134" s="104"/>
    </row>
    <row r="135" spans="1:8" x14ac:dyDescent="0.25">
      <c r="A135" s="153"/>
      <c r="B135" s="174" t="s">
        <v>248</v>
      </c>
      <c r="C135" s="254"/>
      <c r="D135" s="92">
        <f>SUMIF($F$6:$F$79,B135,$C$6:$C$79)</f>
        <v>0</v>
      </c>
      <c r="E135" s="92">
        <f>SUMIF($F$6:$F$79,B135,$D$6:$D$79)</f>
        <v>0</v>
      </c>
      <c r="F135" s="154">
        <f>SUMIF($F$6:$F$79,B135,$E$6:$E$79)</f>
        <v>0</v>
      </c>
      <c r="G135" s="104"/>
    </row>
    <row r="136" spans="1:8" x14ac:dyDescent="0.25">
      <c r="A136" s="153"/>
      <c r="B136" s="174" t="s">
        <v>316</v>
      </c>
      <c r="C136" s="254"/>
      <c r="D136" s="92">
        <f>SUMIF($F$6:$F$79,B136,$C$6:$C$79)</f>
        <v>-607.29</v>
      </c>
      <c r="E136" s="92">
        <f>SUMIF($F$6:$F$79,B136,$D$6:$D$79)</f>
        <v>-55.199999999999996</v>
      </c>
      <c r="F136" s="154">
        <f>SUMIF($F$6:$F$79,B136,$E$6:$E$79)</f>
        <v>-552.09</v>
      </c>
      <c r="G136" s="104"/>
    </row>
    <row r="137" spans="1:8" s="281" customFormat="1" ht="15.75" thickBot="1" x14ac:dyDescent="0.3">
      <c r="A137" s="275"/>
      <c r="B137" s="174" t="s">
        <v>395</v>
      </c>
      <c r="C137" s="254"/>
      <c r="D137" s="92">
        <f>SUMIF($F$6:$F$79,B137,$C$6:$C$79)</f>
        <v>0</v>
      </c>
      <c r="E137" s="92">
        <f>SUMIF($F$6:$F$79,B137,$D$6:$D$79)</f>
        <v>0</v>
      </c>
      <c r="F137" s="154">
        <f>SUMIF($F$6:$F$79,B137,$E$6:$E$79)</f>
        <v>0</v>
      </c>
      <c r="G137" s="104"/>
      <c r="H137" s="77"/>
    </row>
    <row r="138" spans="1:8" x14ac:dyDescent="0.25">
      <c r="B138" s="174" t="s">
        <v>396</v>
      </c>
      <c r="C138" s="254"/>
      <c r="D138" s="92">
        <f>SUMIF($F$6:$F$79,B138,$C$6:$C$79)</f>
        <v>-82.03</v>
      </c>
      <c r="E138" s="92">
        <f>SUMIF($F$6:$F$79,B138,$D$6:$D$79)</f>
        <v>-7.4499999999999993</v>
      </c>
      <c r="F138" s="154">
        <f>SUMIF($F$6:$F$79,B138,$E$6:$E$79)</f>
        <v>-74.58</v>
      </c>
      <c r="G138" s="104"/>
    </row>
    <row r="139" spans="1:8" x14ac:dyDescent="0.25">
      <c r="B139" s="174" t="s">
        <v>119</v>
      </c>
      <c r="C139" s="254"/>
      <c r="D139" s="92">
        <f>SUMIF($F$6:$F$79,B139,$C$6:$C$79)</f>
        <v>-1501.32</v>
      </c>
      <c r="E139" s="92">
        <f>SUMIF($F$6:$F$79,B139,$D$6:$D$79)</f>
        <v>-136.49</v>
      </c>
      <c r="F139" s="154">
        <f>SUMIF($F$6:$F$79,B139,$E$6:$E$79)</f>
        <v>-1364.83</v>
      </c>
      <c r="G139" s="104"/>
    </row>
    <row r="140" spans="1:8" x14ac:dyDescent="0.25">
      <c r="B140" s="174" t="s">
        <v>121</v>
      </c>
      <c r="C140" s="254"/>
      <c r="D140" s="92">
        <f>SUMIF($F$6:$F$79,B140,$C$6:$C$79)</f>
        <v>0</v>
      </c>
      <c r="E140" s="92">
        <f>SUMIF($F$6:$F$79,B140,$D$6:$D$79)</f>
        <v>0</v>
      </c>
      <c r="F140" s="154">
        <f>SUMIF($F$6:$F$79,B140,$E$6:$E$79)</f>
        <v>0</v>
      </c>
      <c r="G140" s="104"/>
    </row>
    <row r="141" spans="1:8" x14ac:dyDescent="0.25">
      <c r="B141" s="174" t="s">
        <v>397</v>
      </c>
      <c r="C141" s="254"/>
      <c r="D141" s="92">
        <f>SUMIF($F$6:$F$79,B141,$C$6:$C$79)</f>
        <v>0</v>
      </c>
      <c r="E141" s="92">
        <f>SUMIF($F$6:$F$79,B141,$D$6:$D$79)</f>
        <v>0</v>
      </c>
      <c r="F141" s="154">
        <f>SUMIF($F$6:$F$79,B141,$E$6:$E$79)</f>
        <v>0</v>
      </c>
      <c r="G141" s="104"/>
    </row>
    <row r="142" spans="1:8" x14ac:dyDescent="0.25">
      <c r="B142" s="174" t="s">
        <v>110</v>
      </c>
      <c r="C142" s="254"/>
      <c r="D142" s="92">
        <f>SUMIF($F$6:$F$79,B142,$C$6:$C$79)</f>
        <v>0</v>
      </c>
      <c r="E142" s="92">
        <f>SUMIF($F$6:$F$79,B142,$D$6:$D$79)</f>
        <v>0</v>
      </c>
      <c r="F142" s="154">
        <f>SUMIF($F$6:$F$79,B142,$E$6:$E$79)</f>
        <v>0</v>
      </c>
      <c r="G142" s="104"/>
    </row>
    <row r="143" spans="1:8" x14ac:dyDescent="0.25">
      <c r="B143" s="174" t="s">
        <v>319</v>
      </c>
      <c r="C143" s="254"/>
      <c r="D143" s="92">
        <f>SUMIF($F$6:$F$79,B143,$C$6:$C$79)</f>
        <v>-977.05</v>
      </c>
      <c r="E143" s="92">
        <f>SUMIF($F$6:$F$79,B143,$D$6:$D$79)</f>
        <v>0</v>
      </c>
      <c r="F143" s="154">
        <f>SUMIF($F$6:$F$79,B143,$E$6:$E$79)</f>
        <v>-977.05</v>
      </c>
      <c r="G143" s="104"/>
    </row>
    <row r="144" spans="1:8" x14ac:dyDescent="0.25">
      <c r="B144" s="174" t="s">
        <v>123</v>
      </c>
      <c r="C144" s="254"/>
      <c r="D144" s="92">
        <f>SUMIF($F$6:$F$79,B144,$C$6:$C$79)</f>
        <v>-4400</v>
      </c>
      <c r="E144" s="92">
        <f>SUMIF($F$6:$F$79,B144,$D$6:$D$79)</f>
        <v>-400</v>
      </c>
      <c r="F144" s="154">
        <f>SUMIF($F$6:$F$79,B144,$E$6:$E$79)</f>
        <v>-4000</v>
      </c>
      <c r="G144" s="104"/>
    </row>
    <row r="145" spans="2:8" x14ac:dyDescent="0.25">
      <c r="B145" s="174" t="s">
        <v>335</v>
      </c>
      <c r="C145" s="254"/>
      <c r="D145" s="92">
        <f>SUMIF($F$6:$F$79,B145,$C$6:$C$79)</f>
        <v>-14</v>
      </c>
      <c r="E145" s="92">
        <f>SUMIF($F$6:$F$79,B145,$D$6:$D$79)</f>
        <v>-1.27</v>
      </c>
      <c r="F145" s="154">
        <f>SUMIF($F$6:$F$79,B145,$E$6:$E$79)</f>
        <v>-12.73</v>
      </c>
      <c r="G145" s="104"/>
    </row>
    <row r="146" spans="2:8" x14ac:dyDescent="0.25">
      <c r="B146" s="174" t="s">
        <v>392</v>
      </c>
      <c r="C146" s="254"/>
      <c r="D146" s="92">
        <f>SUMIF($F$6:$F$79,B146,$C$6:$C$79)</f>
        <v>-6416.8</v>
      </c>
      <c r="E146" s="92">
        <f>SUMIF($F$6:$F$79,B146,$D$6:$D$79)</f>
        <v>-583.34</v>
      </c>
      <c r="F146" s="154">
        <f>SUMIF($F$6:$F$79,B146,$E$6:$E$79)</f>
        <v>-5833.46</v>
      </c>
      <c r="G146" s="104"/>
    </row>
    <row r="147" spans="2:8" x14ac:dyDescent="0.25">
      <c r="B147" s="174" t="s">
        <v>144</v>
      </c>
      <c r="C147" s="254"/>
      <c r="D147" s="92">
        <f>SUMIF($F$6:$F$79,B147,$C$6:$C$79)</f>
        <v>-34402</v>
      </c>
      <c r="E147" s="92">
        <f>SUMIF($F$6:$F$79,B147,$D$6:$D$79)</f>
        <v>0</v>
      </c>
      <c r="F147" s="154">
        <f>SUMIF($F$6:$F$79,B147,$E$6:$E$79)</f>
        <v>-34402</v>
      </c>
      <c r="G147" s="104"/>
    </row>
    <row r="148" spans="2:8" x14ac:dyDescent="0.25">
      <c r="B148" s="174" t="s">
        <v>127</v>
      </c>
      <c r="C148" s="254"/>
      <c r="D148" s="92">
        <f>SUMIF($F$6:$F$79,B148,$C$6:$C$79)</f>
        <v>0</v>
      </c>
      <c r="E148" s="92">
        <f>SUMIF($F$6:$F$79,B148,$D$6:$D$79)</f>
        <v>0</v>
      </c>
      <c r="F148" s="154">
        <f>SUMIF($F$6:$F$79,B148,$E$6:$E$79)</f>
        <v>0</v>
      </c>
      <c r="G148" s="104"/>
    </row>
    <row r="149" spans="2:8" x14ac:dyDescent="0.25">
      <c r="B149" s="174" t="s">
        <v>126</v>
      </c>
      <c r="C149" s="254"/>
      <c r="D149" s="92">
        <f>SUMIF($F$6:$F$79,B149,$C$6:$C$79)</f>
        <v>-861.25000000000011</v>
      </c>
      <c r="E149" s="92">
        <f>SUMIF($F$6:$F$79,B149,$D$6:$D$79)</f>
        <v>-78.289999999999992</v>
      </c>
      <c r="F149" s="154">
        <f>SUMIF($F$6:$F$79,B149,$E$6:$E$79)</f>
        <v>-782.96</v>
      </c>
      <c r="G149" s="104"/>
    </row>
    <row r="150" spans="2:8" x14ac:dyDescent="0.25">
      <c r="B150" s="174" t="s">
        <v>398</v>
      </c>
      <c r="C150" s="254"/>
      <c r="D150" s="92">
        <f>SUMIF($F$6:$F$79,B150,$C$6:$C$79)</f>
        <v>0</v>
      </c>
      <c r="E150" s="92">
        <f>SUMIF($F$6:$F$79,B150,$D$6:$D$79)</f>
        <v>0</v>
      </c>
      <c r="F150" s="154">
        <f>SUMIF($F$6:$F$79,B150,$E$6:$E$79)</f>
        <v>0</v>
      </c>
      <c r="G150" s="104"/>
    </row>
    <row r="151" spans="2:8" x14ac:dyDescent="0.25">
      <c r="B151" s="174" t="s">
        <v>113</v>
      </c>
      <c r="C151" s="254"/>
      <c r="D151" s="92">
        <f>SUMIF($F$6:$F$79,B151,$C$6:$C$79)</f>
        <v>0</v>
      </c>
      <c r="E151" s="92">
        <f>SUMIF($F$6:$F$79,B151,$D$6:$D$79)</f>
        <v>0</v>
      </c>
      <c r="F151" s="154">
        <f>SUMIF($F$6:$F$79,B151,$E$6:$E$79)</f>
        <v>0</v>
      </c>
      <c r="G151" s="104"/>
    </row>
    <row r="152" spans="2:8" x14ac:dyDescent="0.25">
      <c r="B152" s="174" t="s">
        <v>114</v>
      </c>
      <c r="C152" s="254"/>
      <c r="D152" s="92">
        <f>SUMIF($F$6:$F$79,B152,$C$6:$C$79)</f>
        <v>0</v>
      </c>
      <c r="E152" s="92">
        <f>SUMIF($F$6:$F$79,B152,$D$6:$D$79)</f>
        <v>0</v>
      </c>
      <c r="F152" s="154">
        <f>SUMIF($F$6:$F$79,B152,$E$6:$E$79)</f>
        <v>0</v>
      </c>
      <c r="G152" s="104"/>
    </row>
    <row r="153" spans="2:8" x14ac:dyDescent="0.25">
      <c r="B153" s="174" t="s">
        <v>391</v>
      </c>
      <c r="C153" s="254"/>
      <c r="D153" s="92">
        <f>SUMIF($F$6:$F$79,B153,$C$6:$C$79)</f>
        <v>0</v>
      </c>
      <c r="E153" s="92">
        <f>SUMIF($F$6:$F$79,B153,$D$6:$D$79)</f>
        <v>0</v>
      </c>
      <c r="F153" s="154">
        <f>SUMIF($F$6:$F$79,B153,$E$6:$E$79)</f>
        <v>0</v>
      </c>
      <c r="G153" s="104"/>
    </row>
    <row r="154" spans="2:8" x14ac:dyDescent="0.25">
      <c r="B154" s="174" t="s">
        <v>124</v>
      </c>
      <c r="C154" s="254"/>
      <c r="D154" s="92">
        <f>SUMIF($F$6:$F$79,B154,$C$6:$C$79)</f>
        <v>0</v>
      </c>
      <c r="E154" s="92">
        <f>SUMIF($F$6:$F$79,B154,$D$6:$D$79)</f>
        <v>0</v>
      </c>
      <c r="F154" s="154">
        <f>SUMIF($F$6:$F$79,B154,$E$6:$E$79)</f>
        <v>0</v>
      </c>
      <c r="G154" s="104"/>
    </row>
    <row r="155" spans="2:8" x14ac:dyDescent="0.25">
      <c r="B155" s="174" t="s">
        <v>370</v>
      </c>
      <c r="C155" s="254"/>
      <c r="D155" s="92">
        <f>SUMIF($F$6:$F$79,B155,$C$6:$C$79)</f>
        <v>-14000</v>
      </c>
      <c r="E155" s="92">
        <f>SUMIF($F$6:$F$79,B155,$D$6:$D$79)</f>
        <v>0</v>
      </c>
      <c r="F155" s="154">
        <f>SUMIF($F$6:$F$79,B155,$E$6:$E$79)</f>
        <v>-14000</v>
      </c>
      <c r="G155" s="104"/>
    </row>
    <row r="156" spans="2:8" x14ac:dyDescent="0.25">
      <c r="B156" s="174" t="s">
        <v>120</v>
      </c>
      <c r="C156" s="254"/>
      <c r="D156" s="92">
        <f>SUMIF($F$6:$F$79,B156,$C$6:$C$79)</f>
        <v>-142.98000000000002</v>
      </c>
      <c r="E156" s="92">
        <f>SUMIF($F$6:$F$79,B156,$D$6:$D$79)</f>
        <v>-13</v>
      </c>
      <c r="F156" s="154">
        <f>SUMIF($F$6:$F$79,B156,$E$6:$E$79)</f>
        <v>-129.97999999999999</v>
      </c>
      <c r="G156" s="104"/>
    </row>
    <row r="157" spans="2:8" x14ac:dyDescent="0.25">
      <c r="B157" s="174" t="s">
        <v>379</v>
      </c>
      <c r="C157" s="254"/>
      <c r="D157" s="92">
        <f>SUMIF($F$6:$F$79,B157,$C$6:$C$79)</f>
        <v>0</v>
      </c>
      <c r="E157" s="92">
        <f>SUMIF($F$6:$F$79,B157,$D$6:$D$79)</f>
        <v>0</v>
      </c>
      <c r="F157" s="154">
        <f>SUMIF($F$6:$F$79,B157,$E$6:$E$79)</f>
        <v>0</v>
      </c>
      <c r="G157" s="104"/>
    </row>
    <row r="158" spans="2:8" x14ac:dyDescent="0.25">
      <c r="B158" s="174" t="s">
        <v>117</v>
      </c>
      <c r="C158" s="254"/>
      <c r="D158" s="92">
        <f>SUMIF($F$6:$F$79,B158,$C$6:$C$79)</f>
        <v>0</v>
      </c>
      <c r="E158" s="92">
        <f>SUMIF($F$6:$F$79,B158,$D$6:$D$79)</f>
        <v>0</v>
      </c>
      <c r="F158" s="154">
        <f>SUMIF($F$6:$F$79,B158,$E$6:$E$79)</f>
        <v>0</v>
      </c>
      <c r="G158" s="104"/>
    </row>
    <row r="159" spans="2:8" x14ac:dyDescent="0.25">
      <c r="B159" s="174" t="s">
        <v>371</v>
      </c>
      <c r="C159" s="254"/>
      <c r="D159" s="92">
        <f>SUMIF($F$6:$F$79,B159,$C$6:$C$79)</f>
        <v>-1258.56</v>
      </c>
      <c r="E159" s="92">
        <f>SUMIF($F$6:$F$79,B159,$D$6:$D$79)</f>
        <v>-114.42</v>
      </c>
      <c r="F159" s="154">
        <f>SUMIF($F$6:$F$79,B159,$E$6:$E$79)</f>
        <v>-1144.1399999999999</v>
      </c>
      <c r="G159" s="104"/>
    </row>
    <row r="160" spans="2:8" ht="15.75" thickBot="1" x14ac:dyDescent="0.3">
      <c r="B160" s="276" t="s">
        <v>393</v>
      </c>
      <c r="C160" s="277"/>
      <c r="D160" s="278">
        <f>SUMIF($F$6:$F$79,B160,$C$6:$C$79)</f>
        <v>-2591.7900000000004</v>
      </c>
      <c r="E160" s="278">
        <f>SUMIF($F$6:$F$79,B160,$D$6:$D$79)</f>
        <v>0</v>
      </c>
      <c r="F160" s="279">
        <f>SUMIF($F$6:$F$79,B160,$E$6:$E$79)</f>
        <v>-2591.7900000000004</v>
      </c>
      <c r="G160" s="282"/>
      <c r="H160" s="281"/>
    </row>
    <row r="161" spans="2:7" ht="15.75" thickBot="1" x14ac:dyDescent="0.3">
      <c r="B161" s="103"/>
      <c r="C161" s="148" t="s">
        <v>349</v>
      </c>
      <c r="D161" s="165">
        <f>SUM(D132:D160)</f>
        <v>-70127.409999999989</v>
      </c>
      <c r="E161" s="165">
        <f>SUM(E132:E160)</f>
        <v>-1650.58</v>
      </c>
      <c r="F161" s="165">
        <f>SUM(F132:F160)</f>
        <v>-68476.83</v>
      </c>
      <c r="G161" s="104"/>
    </row>
    <row r="162" spans="2:7" x14ac:dyDescent="0.25">
      <c r="B162" s="103"/>
      <c r="C162" s="93"/>
      <c r="G162" s="104"/>
    </row>
    <row r="163" spans="2:7" x14ac:dyDescent="0.25">
      <c r="B163" s="103"/>
      <c r="C163" s="93"/>
      <c r="G163" s="104"/>
    </row>
    <row r="164" spans="2:7" x14ac:dyDescent="0.25">
      <c r="B164" s="103"/>
      <c r="C164" s="93"/>
      <c r="G164" s="104"/>
    </row>
    <row r="165" spans="2:7" x14ac:dyDescent="0.25">
      <c r="B165" s="103"/>
      <c r="C165" s="93"/>
      <c r="G165" s="104"/>
    </row>
    <row r="166" spans="2:7" x14ac:dyDescent="0.25">
      <c r="B166" s="103"/>
      <c r="C166" s="93"/>
      <c r="G166" s="104"/>
    </row>
    <row r="167" spans="2:7" x14ac:dyDescent="0.25">
      <c r="B167" s="103"/>
      <c r="C167" s="93"/>
      <c r="G167" s="104"/>
    </row>
    <row r="168" spans="2:7" x14ac:dyDescent="0.25">
      <c r="B168" s="103"/>
      <c r="C168" s="93"/>
      <c r="G168" s="104"/>
    </row>
    <row r="169" spans="2:7" x14ac:dyDescent="0.25">
      <c r="B169" s="103"/>
      <c r="C169" s="93"/>
      <c r="G169" s="104"/>
    </row>
    <row r="170" spans="2:7" x14ac:dyDescent="0.25">
      <c r="B170" s="103"/>
      <c r="C170" s="93"/>
      <c r="G170" s="104"/>
    </row>
    <row r="171" spans="2:7" x14ac:dyDescent="0.25">
      <c r="B171" s="103"/>
      <c r="C171" s="93"/>
      <c r="G171" s="104"/>
    </row>
    <row r="172" spans="2:7" x14ac:dyDescent="0.25">
      <c r="B172" s="103"/>
      <c r="C172" s="93"/>
      <c r="G172" s="104"/>
    </row>
    <row r="173" spans="2:7" x14ac:dyDescent="0.25">
      <c r="B173" s="103"/>
      <c r="C173" s="93"/>
      <c r="G173" s="104"/>
    </row>
    <row r="174" spans="2:7" x14ac:dyDescent="0.25">
      <c r="B174" s="103"/>
      <c r="C174" s="93"/>
      <c r="G174" s="104"/>
    </row>
    <row r="175" spans="2:7" x14ac:dyDescent="0.25">
      <c r="B175" s="103"/>
      <c r="C175" s="93"/>
      <c r="G175" s="104"/>
    </row>
    <row r="176" spans="2:7" x14ac:dyDescent="0.25">
      <c r="B176" s="103"/>
      <c r="C176" s="93"/>
      <c r="G176" s="104"/>
    </row>
    <row r="177" spans="2:7" x14ac:dyDescent="0.25">
      <c r="B177" s="103"/>
      <c r="C177" s="93"/>
      <c r="G177" s="104"/>
    </row>
    <row r="178" spans="2:7" x14ac:dyDescent="0.25">
      <c r="B178" s="103"/>
      <c r="C178" s="93"/>
      <c r="G178" s="104"/>
    </row>
    <row r="179" spans="2:7" x14ac:dyDescent="0.25">
      <c r="B179" s="103"/>
      <c r="C179" s="93"/>
      <c r="G179" s="104"/>
    </row>
    <row r="180" spans="2:7" x14ac:dyDescent="0.25">
      <c r="B180" s="103"/>
      <c r="C180" s="93"/>
      <c r="G180" s="104"/>
    </row>
    <row r="181" spans="2:7" x14ac:dyDescent="0.25">
      <c r="B181" s="103"/>
      <c r="C181" s="93"/>
      <c r="G181" s="104"/>
    </row>
    <row r="182" spans="2:7" x14ac:dyDescent="0.25">
      <c r="B182" s="103"/>
      <c r="C182" s="93"/>
      <c r="G182" s="104"/>
    </row>
    <row r="183" spans="2:7" x14ac:dyDescent="0.25">
      <c r="B183" s="103"/>
      <c r="C183" s="93"/>
      <c r="G183" s="104"/>
    </row>
    <row r="184" spans="2:7" x14ac:dyDescent="0.25">
      <c r="B184" s="103"/>
      <c r="C184" s="93"/>
      <c r="G184" s="104"/>
    </row>
    <row r="185" spans="2:7" x14ac:dyDescent="0.25">
      <c r="B185" s="103"/>
      <c r="C185" s="93"/>
      <c r="G185" s="104"/>
    </row>
    <row r="186" spans="2:7" x14ac:dyDescent="0.25">
      <c r="B186" s="103"/>
      <c r="C186" s="93"/>
      <c r="G186" s="104"/>
    </row>
    <row r="187" spans="2:7" x14ac:dyDescent="0.25">
      <c r="B187" s="103"/>
      <c r="C187" s="93"/>
      <c r="G187" s="104"/>
    </row>
    <row r="188" spans="2:7" x14ac:dyDescent="0.25">
      <c r="B188" s="103"/>
      <c r="C188" s="93"/>
      <c r="G188" s="104"/>
    </row>
    <row r="189" spans="2:7" x14ac:dyDescent="0.25">
      <c r="B189" s="103"/>
      <c r="C189" s="93"/>
      <c r="G189" s="104"/>
    </row>
    <row r="190" spans="2:7" x14ac:dyDescent="0.25">
      <c r="B190" s="103"/>
      <c r="C190" s="93"/>
      <c r="G190" s="104"/>
    </row>
    <row r="191" spans="2:7" x14ac:dyDescent="0.25">
      <c r="B191" s="103"/>
      <c r="C191" s="93"/>
      <c r="G191" s="104"/>
    </row>
    <row r="192" spans="2:7" x14ac:dyDescent="0.25">
      <c r="B192" s="103"/>
      <c r="C192" s="93"/>
      <c r="G192" s="104"/>
    </row>
    <row r="193" spans="2:7" x14ac:dyDescent="0.25">
      <c r="B193" s="103"/>
      <c r="C193" s="93"/>
      <c r="G193" s="104"/>
    </row>
    <row r="194" spans="2:7" x14ac:dyDescent="0.25">
      <c r="B194" s="103"/>
      <c r="C194" s="93"/>
      <c r="G194" s="104"/>
    </row>
    <row r="195" spans="2:7" x14ac:dyDescent="0.25">
      <c r="B195" s="103"/>
      <c r="C195" s="93"/>
      <c r="G195" s="104"/>
    </row>
    <row r="196" spans="2:7" x14ac:dyDescent="0.25">
      <c r="B196" s="103"/>
      <c r="C196" s="93"/>
      <c r="G196" s="104"/>
    </row>
    <row r="197" spans="2:7" x14ac:dyDescent="0.25">
      <c r="B197" s="103"/>
      <c r="C197" s="93"/>
      <c r="G197" s="104"/>
    </row>
    <row r="198" spans="2:7" x14ac:dyDescent="0.25">
      <c r="B198" s="103"/>
      <c r="C198" s="93"/>
      <c r="G198" s="104"/>
    </row>
    <row r="199" spans="2:7" x14ac:dyDescent="0.25">
      <c r="B199" s="103"/>
      <c r="C199" s="93"/>
      <c r="G199" s="104"/>
    </row>
    <row r="200" spans="2:7" x14ac:dyDescent="0.25">
      <c r="B200" s="103"/>
      <c r="C200" s="93"/>
      <c r="G200" s="104"/>
    </row>
    <row r="201" spans="2:7" x14ac:dyDescent="0.25">
      <c r="B201" s="103"/>
      <c r="C201" s="93"/>
      <c r="G201" s="104"/>
    </row>
    <row r="202" spans="2:7" x14ac:dyDescent="0.25">
      <c r="B202" s="103"/>
      <c r="C202" s="93"/>
      <c r="G202" s="104"/>
    </row>
    <row r="203" spans="2:7" x14ac:dyDescent="0.25">
      <c r="B203" s="103"/>
      <c r="C203" s="93"/>
      <c r="G203" s="104"/>
    </row>
    <row r="204" spans="2:7" x14ac:dyDescent="0.25">
      <c r="B204" s="103"/>
      <c r="C204" s="93"/>
      <c r="G204" s="104"/>
    </row>
    <row r="205" spans="2:7" x14ac:dyDescent="0.25">
      <c r="B205" s="103"/>
      <c r="C205" s="93"/>
      <c r="G205" s="104"/>
    </row>
    <row r="206" spans="2:7" x14ac:dyDescent="0.25">
      <c r="B206" s="103"/>
      <c r="C206" s="93"/>
      <c r="G206" s="104"/>
    </row>
    <row r="207" spans="2:7" x14ac:dyDescent="0.25">
      <c r="B207" s="103"/>
      <c r="C207" s="93"/>
      <c r="G207" s="104"/>
    </row>
    <row r="208" spans="2:7" x14ac:dyDescent="0.25">
      <c r="B208" s="103"/>
      <c r="C208" s="93"/>
      <c r="G208" s="104"/>
    </row>
    <row r="209" spans="2:7" x14ac:dyDescent="0.25">
      <c r="B209" s="103"/>
      <c r="C209" s="93"/>
      <c r="G209" s="104"/>
    </row>
    <row r="210" spans="2:7" x14ac:dyDescent="0.25">
      <c r="B210" s="103"/>
      <c r="C210" s="93"/>
      <c r="G210" s="104"/>
    </row>
    <row r="211" spans="2:7" x14ac:dyDescent="0.25">
      <c r="B211" s="103"/>
      <c r="C211" s="93"/>
      <c r="G211" s="104"/>
    </row>
    <row r="212" spans="2:7" x14ac:dyDescent="0.25">
      <c r="B212" s="103"/>
      <c r="C212" s="93"/>
      <c r="G212" s="104"/>
    </row>
    <row r="213" spans="2:7" x14ac:dyDescent="0.25">
      <c r="B213" s="103"/>
      <c r="C213" s="93"/>
      <c r="G213" s="104"/>
    </row>
    <row r="214" spans="2:7" x14ac:dyDescent="0.25">
      <c r="B214" s="103"/>
      <c r="C214" s="93"/>
      <c r="G214" s="104"/>
    </row>
    <row r="215" spans="2:7" x14ac:dyDescent="0.25">
      <c r="B215" s="103"/>
      <c r="C215" s="93"/>
      <c r="G215" s="104"/>
    </row>
    <row r="216" spans="2:7" x14ac:dyDescent="0.25">
      <c r="B216" s="103"/>
      <c r="C216" s="93"/>
      <c r="G216" s="104"/>
    </row>
    <row r="217" spans="2:7" x14ac:dyDescent="0.25">
      <c r="B217" s="103"/>
      <c r="C217" s="93"/>
      <c r="G217" s="104"/>
    </row>
    <row r="218" spans="2:7" x14ac:dyDescent="0.25">
      <c r="B218" s="103"/>
      <c r="C218" s="93"/>
      <c r="G218" s="104"/>
    </row>
    <row r="219" spans="2:7" x14ac:dyDescent="0.25">
      <c r="B219" s="103"/>
      <c r="C219" s="93"/>
      <c r="G219" s="104"/>
    </row>
    <row r="220" spans="2:7" x14ac:dyDescent="0.25">
      <c r="B220" s="103"/>
      <c r="C220" s="93"/>
      <c r="G220" s="104"/>
    </row>
    <row r="221" spans="2:7" x14ac:dyDescent="0.25">
      <c r="B221" s="103"/>
      <c r="C221" s="93"/>
      <c r="G221" s="104"/>
    </row>
    <row r="222" spans="2:7" x14ac:dyDescent="0.25">
      <c r="B222" s="103"/>
      <c r="C222" s="93"/>
      <c r="G222" s="104"/>
    </row>
    <row r="223" spans="2:7" x14ac:dyDescent="0.25">
      <c r="B223" s="103"/>
      <c r="C223" s="93"/>
      <c r="G223" s="104"/>
    </row>
    <row r="224" spans="2:7" x14ac:dyDescent="0.25">
      <c r="B224" s="103"/>
      <c r="C224" s="93"/>
      <c r="G224" s="104"/>
    </row>
    <row r="225" spans="2:7" x14ac:dyDescent="0.25">
      <c r="B225" s="103"/>
      <c r="C225" s="93"/>
      <c r="G225" s="104"/>
    </row>
    <row r="226" spans="2:7" x14ac:dyDescent="0.25">
      <c r="B226" s="103"/>
      <c r="C226" s="93"/>
      <c r="G226" s="104"/>
    </row>
    <row r="227" spans="2:7" x14ac:dyDescent="0.25">
      <c r="B227" s="103"/>
      <c r="C227" s="93"/>
      <c r="G227" s="104"/>
    </row>
    <row r="228" spans="2:7" x14ac:dyDescent="0.25">
      <c r="B228" s="103"/>
      <c r="C228" s="93"/>
      <c r="G228" s="104"/>
    </row>
    <row r="229" spans="2:7" x14ac:dyDescent="0.25">
      <c r="B229" s="103"/>
      <c r="C229" s="93"/>
      <c r="G229" s="104"/>
    </row>
  </sheetData>
  <autoFilter ref="B6:H78"/>
  <phoneticPr fontId="14"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T228"/>
  <sheetViews>
    <sheetView topLeftCell="B1" zoomScale="85" zoomScaleNormal="85" workbookViewId="0">
      <selection activeCell="G40" sqref="G40"/>
    </sheetView>
  </sheetViews>
  <sheetFormatPr defaultRowHeight="15" x14ac:dyDescent="0.25"/>
  <cols>
    <col min="1" max="1" width="9.140625" style="105" hidden="1" customWidth="1"/>
    <col min="2" max="2" width="14.85546875" style="73" customWidth="1"/>
    <col min="3" max="5" width="15.5703125" style="74" customWidth="1"/>
    <col min="6" max="6" width="22.7109375" style="75" bestFit="1" customWidth="1"/>
    <col min="7" max="7" width="47.28515625" style="76" customWidth="1"/>
    <col min="8" max="8" width="52.5703125" style="77" customWidth="1"/>
    <col min="9" max="16384" width="9.140625" style="77"/>
  </cols>
  <sheetData>
    <row r="2" spans="1:150" x14ac:dyDescent="0.25">
      <c r="B2" s="78" t="s">
        <v>351</v>
      </c>
      <c r="C2" s="79" t="s">
        <v>352</v>
      </c>
      <c r="D2" s="79"/>
    </row>
    <row r="3" spans="1:150" x14ac:dyDescent="0.25">
      <c r="B3" s="78" t="s">
        <v>353</v>
      </c>
      <c r="C3" s="80" t="s">
        <v>1034</v>
      </c>
      <c r="D3" s="81"/>
      <c r="E3" s="81" t="s">
        <v>354</v>
      </c>
      <c r="F3" s="309">
        <v>44012</v>
      </c>
    </row>
    <row r="4" spans="1:150" x14ac:dyDescent="0.25">
      <c r="B4" s="82" t="s">
        <v>355</v>
      </c>
    </row>
    <row r="5" spans="1:150" x14ac:dyDescent="0.25">
      <c r="A5" s="106" t="s">
        <v>365</v>
      </c>
      <c r="B5" s="83" t="s">
        <v>86</v>
      </c>
      <c r="C5" s="84" t="s">
        <v>239</v>
      </c>
      <c r="D5" s="84" t="s">
        <v>332</v>
      </c>
      <c r="E5" s="84" t="s">
        <v>333</v>
      </c>
      <c r="F5" s="85" t="s">
        <v>356</v>
      </c>
      <c r="G5" s="85" t="s">
        <v>240</v>
      </c>
    </row>
    <row r="6" spans="1:150" s="107" customFormat="1" x14ac:dyDescent="0.25">
      <c r="B6" s="86"/>
      <c r="C6" s="87"/>
      <c r="D6" s="87"/>
      <c r="E6" s="88"/>
      <c r="F6" s="89"/>
      <c r="G6" s="90"/>
      <c r="H6" s="71"/>
      <c r="I6" s="108"/>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row>
    <row r="7" spans="1:150" s="111" customFormat="1" ht="18.75" x14ac:dyDescent="0.3">
      <c r="A7" s="110"/>
      <c r="B7" s="247" t="s">
        <v>2</v>
      </c>
      <c r="C7" s="170"/>
      <c r="D7" s="170"/>
      <c r="E7" s="170"/>
      <c r="F7"/>
      <c r="G7"/>
      <c r="H7"/>
    </row>
    <row r="8" spans="1:150" s="111" customFormat="1" x14ac:dyDescent="0.25">
      <c r="A8" s="110"/>
      <c r="B8" s="91" t="s">
        <v>906</v>
      </c>
      <c r="C8" s="261">
        <v>-167.39</v>
      </c>
      <c r="D8" s="261">
        <v>0</v>
      </c>
      <c r="E8" s="261">
        <v>-167.39</v>
      </c>
      <c r="F8" t="s">
        <v>393</v>
      </c>
      <c r="G8" t="s">
        <v>350</v>
      </c>
      <c r="H8" t="s">
        <v>347</v>
      </c>
    </row>
    <row r="9" spans="1:150" s="111" customFormat="1" x14ac:dyDescent="0.25">
      <c r="A9" s="110"/>
      <c r="B9" s="91" t="s">
        <v>907</v>
      </c>
      <c r="C9" s="261">
        <v>-58.55</v>
      </c>
      <c r="D9" s="261">
        <v>-5.32</v>
      </c>
      <c r="E9" s="261">
        <v>-53.23</v>
      </c>
      <c r="F9" t="s">
        <v>316</v>
      </c>
      <c r="G9" t="s">
        <v>434</v>
      </c>
      <c r="H9" t="s">
        <v>444</v>
      </c>
    </row>
    <row r="10" spans="1:150" s="111" customFormat="1" x14ac:dyDescent="0.25">
      <c r="A10" s="110"/>
      <c r="B10" s="91" t="s">
        <v>908</v>
      </c>
      <c r="C10" s="261">
        <v>-121.47</v>
      </c>
      <c r="D10" s="261">
        <v>-11.04</v>
      </c>
      <c r="E10" s="261">
        <v>-110.43</v>
      </c>
      <c r="F10" t="s">
        <v>126</v>
      </c>
      <c r="G10" t="s">
        <v>459</v>
      </c>
      <c r="H10" t="s">
        <v>347</v>
      </c>
    </row>
    <row r="11" spans="1:150" s="111" customFormat="1" x14ac:dyDescent="0.25">
      <c r="A11" s="110"/>
      <c r="B11" s="91" t="s">
        <v>909</v>
      </c>
      <c r="C11" s="261">
        <v>-89.99</v>
      </c>
      <c r="D11" s="261">
        <v>-8.18</v>
      </c>
      <c r="E11" s="261">
        <v>-81.81</v>
      </c>
      <c r="F11" t="s">
        <v>126</v>
      </c>
      <c r="G11" t="s">
        <v>421</v>
      </c>
      <c r="H11" t="s">
        <v>444</v>
      </c>
    </row>
    <row r="12" spans="1:150" s="111" customFormat="1" x14ac:dyDescent="0.25">
      <c r="A12" s="110"/>
      <c r="B12" s="91" t="s">
        <v>910</v>
      </c>
      <c r="C12" s="261">
        <v>-2200</v>
      </c>
      <c r="D12" s="261">
        <v>-200</v>
      </c>
      <c r="E12" s="261">
        <v>-2000</v>
      </c>
      <c r="F12" t="s">
        <v>123</v>
      </c>
      <c r="G12" t="s">
        <v>643</v>
      </c>
      <c r="H12" t="s">
        <v>347</v>
      </c>
    </row>
    <row r="13" spans="1:150" s="111" customFormat="1" x14ac:dyDescent="0.25">
      <c r="A13" s="110"/>
      <c r="B13" s="91" t="s">
        <v>910</v>
      </c>
      <c r="C13" s="261">
        <v>-2565</v>
      </c>
      <c r="D13" s="261">
        <v>0</v>
      </c>
      <c r="E13" s="261">
        <v>-2565</v>
      </c>
      <c r="F13" t="s">
        <v>144</v>
      </c>
      <c r="G13" t="s">
        <v>348</v>
      </c>
      <c r="H13" t="s">
        <v>347</v>
      </c>
    </row>
    <row r="14" spans="1:150" s="111" customFormat="1" x14ac:dyDescent="0.25">
      <c r="A14" s="110"/>
      <c r="B14" s="91" t="s">
        <v>911</v>
      </c>
      <c r="C14" s="261">
        <v>-60</v>
      </c>
      <c r="D14" s="261">
        <v>-5.45</v>
      </c>
      <c r="E14" s="261">
        <v>-54.55</v>
      </c>
      <c r="F14" t="s">
        <v>119</v>
      </c>
      <c r="G14" t="s">
        <v>460</v>
      </c>
      <c r="H14" t="s">
        <v>444</v>
      </c>
    </row>
    <row r="15" spans="1:150" s="111" customFormat="1" x14ac:dyDescent="0.25">
      <c r="A15" s="110"/>
      <c r="B15" s="91" t="s">
        <v>912</v>
      </c>
      <c r="C15" s="261">
        <v>-737.1</v>
      </c>
      <c r="D15" s="261">
        <v>-67.010000000000005</v>
      </c>
      <c r="E15" s="261">
        <v>-670.09</v>
      </c>
      <c r="F15" t="s">
        <v>119</v>
      </c>
      <c r="G15" t="s">
        <v>913</v>
      </c>
      <c r="H15" t="s">
        <v>347</v>
      </c>
    </row>
    <row r="16" spans="1:150" s="111" customFormat="1" x14ac:dyDescent="0.25">
      <c r="A16" s="110"/>
      <c r="B16" s="91" t="s">
        <v>914</v>
      </c>
      <c r="C16" s="261">
        <v>-1490</v>
      </c>
      <c r="D16" s="261">
        <v>0</v>
      </c>
      <c r="E16" s="261">
        <v>-1490</v>
      </c>
      <c r="F16" t="s">
        <v>144</v>
      </c>
      <c r="G16" t="s">
        <v>915</v>
      </c>
      <c r="H16" t="s">
        <v>347</v>
      </c>
    </row>
    <row r="17" spans="1:8" s="111" customFormat="1" x14ac:dyDescent="0.25">
      <c r="A17" s="110"/>
      <c r="B17" s="91" t="s">
        <v>916</v>
      </c>
      <c r="C17" s="261">
        <v>-2565</v>
      </c>
      <c r="D17" s="261">
        <v>0</v>
      </c>
      <c r="E17" s="261">
        <v>-2565</v>
      </c>
      <c r="F17" t="s">
        <v>144</v>
      </c>
      <c r="G17" t="s">
        <v>348</v>
      </c>
      <c r="H17" t="s">
        <v>347</v>
      </c>
    </row>
    <row r="18" spans="1:8" s="111" customFormat="1" x14ac:dyDescent="0.25">
      <c r="A18" s="110"/>
      <c r="B18" s="91" t="s">
        <v>917</v>
      </c>
      <c r="C18" s="261">
        <v>-115</v>
      </c>
      <c r="D18" s="261">
        <v>-10.45</v>
      </c>
      <c r="E18" s="261">
        <v>-104.55</v>
      </c>
      <c r="F18" t="s">
        <v>126</v>
      </c>
      <c r="G18" t="s">
        <v>435</v>
      </c>
      <c r="H18" t="s">
        <v>347</v>
      </c>
    </row>
    <row r="19" spans="1:8" s="111" customFormat="1" x14ac:dyDescent="0.25">
      <c r="A19" s="110"/>
      <c r="B19" s="91" t="s">
        <v>918</v>
      </c>
      <c r="C19" s="261">
        <v>-25.08</v>
      </c>
      <c r="D19" s="261">
        <v>-2.2799999999999998</v>
      </c>
      <c r="E19" s="261">
        <v>-22.8</v>
      </c>
      <c r="F19" t="s">
        <v>119</v>
      </c>
      <c r="G19" t="s">
        <v>919</v>
      </c>
      <c r="H19" t="s">
        <v>347</v>
      </c>
    </row>
    <row r="20" spans="1:8" s="111" customFormat="1" x14ac:dyDescent="0.25">
      <c r="A20" s="110"/>
      <c r="B20" s="91" t="s">
        <v>920</v>
      </c>
      <c r="C20" s="261">
        <v>-57.54</v>
      </c>
      <c r="D20" s="261">
        <v>-5.23</v>
      </c>
      <c r="E20" s="261">
        <v>-52.31</v>
      </c>
      <c r="F20" t="s">
        <v>316</v>
      </c>
      <c r="G20" t="s">
        <v>434</v>
      </c>
      <c r="H20" t="s">
        <v>444</v>
      </c>
    </row>
    <row r="21" spans="1:8" s="111" customFormat="1" x14ac:dyDescent="0.25">
      <c r="A21" s="110"/>
      <c r="B21" s="91" t="s">
        <v>920</v>
      </c>
      <c r="C21" s="261">
        <v>-130</v>
      </c>
      <c r="D21" s="261">
        <v>-11.82</v>
      </c>
      <c r="E21" s="261">
        <v>-118.18</v>
      </c>
      <c r="F21" t="s">
        <v>392</v>
      </c>
      <c r="G21" t="s">
        <v>921</v>
      </c>
      <c r="H21" t="s">
        <v>444</v>
      </c>
    </row>
    <row r="22" spans="1:8" s="111" customFormat="1" x14ac:dyDescent="0.25">
      <c r="A22" s="110"/>
      <c r="B22" s="91" t="s">
        <v>920</v>
      </c>
      <c r="C22" s="261">
        <v>-223.11</v>
      </c>
      <c r="D22" s="261">
        <v>-20.28</v>
      </c>
      <c r="E22" s="261">
        <v>-202.83</v>
      </c>
      <c r="F22" t="s">
        <v>127</v>
      </c>
      <c r="G22" t="s">
        <v>922</v>
      </c>
      <c r="H22" t="s">
        <v>347</v>
      </c>
    </row>
    <row r="23" spans="1:8" s="111" customFormat="1" x14ac:dyDescent="0.25">
      <c r="A23" s="110"/>
      <c r="B23" s="91" t="s">
        <v>923</v>
      </c>
      <c r="C23" s="261">
        <v>-5.14</v>
      </c>
      <c r="D23" s="261">
        <v>-0.47</v>
      </c>
      <c r="E23" s="261">
        <v>-4.67</v>
      </c>
      <c r="F23" t="s">
        <v>396</v>
      </c>
      <c r="G23" t="s">
        <v>401</v>
      </c>
      <c r="H23" t="s">
        <v>347</v>
      </c>
    </row>
    <row r="24" spans="1:8" s="111" customFormat="1" x14ac:dyDescent="0.25">
      <c r="A24" s="110"/>
      <c r="B24" s="91" t="s">
        <v>924</v>
      </c>
      <c r="C24" s="261">
        <v>-77.28</v>
      </c>
      <c r="D24" s="261">
        <v>-7.03</v>
      </c>
      <c r="E24" s="261">
        <v>-70.25</v>
      </c>
      <c r="F24" t="s">
        <v>392</v>
      </c>
      <c r="G24" t="s">
        <v>925</v>
      </c>
      <c r="H24" t="s">
        <v>347</v>
      </c>
    </row>
    <row r="25" spans="1:8" s="111" customFormat="1" x14ac:dyDescent="0.25">
      <c r="A25" s="110"/>
      <c r="B25" s="91" t="s">
        <v>926</v>
      </c>
      <c r="C25" s="261">
        <v>-39.96</v>
      </c>
      <c r="D25" s="261">
        <v>-3.63</v>
      </c>
      <c r="E25" s="261">
        <v>-36.33</v>
      </c>
      <c r="F25" t="s">
        <v>334</v>
      </c>
      <c r="G25" t="s">
        <v>927</v>
      </c>
      <c r="H25" t="s">
        <v>444</v>
      </c>
    </row>
    <row r="26" spans="1:8" s="111" customFormat="1" x14ac:dyDescent="0.25">
      <c r="A26" s="110"/>
      <c r="B26" s="91" t="s">
        <v>928</v>
      </c>
      <c r="C26" s="261">
        <v>-2565</v>
      </c>
      <c r="D26" s="261">
        <v>0</v>
      </c>
      <c r="E26" s="261">
        <v>-2565</v>
      </c>
      <c r="F26" t="s">
        <v>144</v>
      </c>
      <c r="G26" t="s">
        <v>348</v>
      </c>
      <c r="H26" t="s">
        <v>347</v>
      </c>
    </row>
    <row r="27" spans="1:8" s="111" customFormat="1" x14ac:dyDescent="0.25">
      <c r="A27" s="110"/>
      <c r="B27" s="91" t="s">
        <v>929</v>
      </c>
      <c r="C27" s="261">
        <v>-88.99</v>
      </c>
      <c r="D27" s="261">
        <v>-8.09</v>
      </c>
      <c r="E27" s="261">
        <v>-80.900000000000006</v>
      </c>
      <c r="F27" t="s">
        <v>126</v>
      </c>
      <c r="G27" t="s">
        <v>421</v>
      </c>
      <c r="H27" t="s">
        <v>444</v>
      </c>
    </row>
    <row r="28" spans="1:8" s="111" customFormat="1" x14ac:dyDescent="0.25">
      <c r="A28" s="110"/>
      <c r="B28" s="91" t="s">
        <v>930</v>
      </c>
      <c r="C28" s="261">
        <v>-1963.84</v>
      </c>
      <c r="D28" s="261">
        <v>0</v>
      </c>
      <c r="E28" s="261">
        <v>-1963.84</v>
      </c>
      <c r="F28" t="s">
        <v>393</v>
      </c>
      <c r="G28" t="s">
        <v>931</v>
      </c>
      <c r="H28" t="s">
        <v>347</v>
      </c>
    </row>
    <row r="29" spans="1:8" s="111" customFormat="1" x14ac:dyDescent="0.25">
      <c r="A29" s="110"/>
      <c r="B29" s="91" t="s">
        <v>930</v>
      </c>
      <c r="C29" s="261">
        <v>-1490</v>
      </c>
      <c r="D29" s="261">
        <v>0</v>
      </c>
      <c r="E29" s="261">
        <v>-1490</v>
      </c>
      <c r="F29" t="s">
        <v>144</v>
      </c>
      <c r="G29" t="s">
        <v>915</v>
      </c>
      <c r="H29" t="s">
        <v>347</v>
      </c>
    </row>
    <row r="30" spans="1:8" s="111" customFormat="1" x14ac:dyDescent="0.25">
      <c r="A30" s="110"/>
      <c r="B30" s="91" t="s">
        <v>930</v>
      </c>
      <c r="C30" s="261">
        <v>-2000</v>
      </c>
      <c r="D30" s="261">
        <v>0</v>
      </c>
      <c r="E30" s="261">
        <v>-2000</v>
      </c>
      <c r="F30" t="s">
        <v>370</v>
      </c>
      <c r="G30" t="s">
        <v>932</v>
      </c>
      <c r="H30" t="s">
        <v>347</v>
      </c>
    </row>
    <row r="31" spans="1:8" s="147" customFormat="1" x14ac:dyDescent="0.25">
      <c r="A31" s="146"/>
      <c r="B31" s="91" t="s">
        <v>933</v>
      </c>
      <c r="C31" s="261">
        <v>-383.58</v>
      </c>
      <c r="D31" s="261">
        <v>-34.869999999999997</v>
      </c>
      <c r="E31" s="261">
        <v>-348.71</v>
      </c>
      <c r="F31" t="s">
        <v>127</v>
      </c>
      <c r="G31" t="s">
        <v>934</v>
      </c>
      <c r="H31" t="s">
        <v>347</v>
      </c>
    </row>
    <row r="32" spans="1:8" s="111" customFormat="1" x14ac:dyDescent="0.25">
      <c r="A32" s="110"/>
      <c r="B32" s="91" t="s">
        <v>935</v>
      </c>
      <c r="C32" s="261">
        <v>-2565</v>
      </c>
      <c r="D32" s="261">
        <v>0</v>
      </c>
      <c r="E32" s="261">
        <v>-2565</v>
      </c>
      <c r="F32" t="s">
        <v>144</v>
      </c>
      <c r="G32" t="s">
        <v>348</v>
      </c>
      <c r="H32" t="s">
        <v>347</v>
      </c>
    </row>
    <row r="33" spans="1:8" s="111" customFormat="1" x14ac:dyDescent="0.25">
      <c r="A33" s="110"/>
      <c r="B33" s="91" t="s">
        <v>936</v>
      </c>
      <c r="C33" s="261">
        <v>-43.56</v>
      </c>
      <c r="D33" s="261">
        <v>-3.96</v>
      </c>
      <c r="E33" s="261">
        <v>-39.6</v>
      </c>
      <c r="F33" t="s">
        <v>316</v>
      </c>
      <c r="G33" t="s">
        <v>434</v>
      </c>
      <c r="H33" t="s">
        <v>444</v>
      </c>
    </row>
    <row r="34" spans="1:8" s="111" customFormat="1" x14ac:dyDescent="0.25">
      <c r="A34" s="110"/>
      <c r="B34" s="91" t="s">
        <v>937</v>
      </c>
      <c r="C34" s="261">
        <v>-256.44</v>
      </c>
      <c r="D34" s="261">
        <v>-23.31</v>
      </c>
      <c r="E34" s="261">
        <v>-233.13</v>
      </c>
      <c r="F34" t="s">
        <v>126</v>
      </c>
      <c r="G34" t="s">
        <v>459</v>
      </c>
      <c r="H34" t="s">
        <v>347</v>
      </c>
    </row>
    <row r="35" spans="1:8" s="111" customFormat="1" x14ac:dyDescent="0.25">
      <c r="A35" s="110"/>
      <c r="B35" s="91" t="s">
        <v>938</v>
      </c>
      <c r="C35" s="261">
        <v>-2779</v>
      </c>
      <c r="D35" s="261">
        <v>0</v>
      </c>
      <c r="E35" s="261">
        <v>-2779</v>
      </c>
      <c r="F35" t="s">
        <v>370</v>
      </c>
      <c r="G35" t="s">
        <v>433</v>
      </c>
      <c r="H35" t="s">
        <v>347</v>
      </c>
    </row>
    <row r="36" spans="1:8" s="111" customFormat="1" x14ac:dyDescent="0.25">
      <c r="A36" s="110"/>
      <c r="B36" s="91" t="s">
        <v>939</v>
      </c>
      <c r="C36" s="261">
        <v>-115</v>
      </c>
      <c r="D36" s="261">
        <v>-10.45</v>
      </c>
      <c r="E36" s="261">
        <v>-104.55</v>
      </c>
      <c r="F36" t="s">
        <v>126</v>
      </c>
      <c r="G36" t="s">
        <v>435</v>
      </c>
      <c r="H36" t="s">
        <v>347</v>
      </c>
    </row>
    <row r="37" spans="1:8" s="111" customFormat="1" x14ac:dyDescent="0.25">
      <c r="A37" s="110"/>
      <c r="B37" s="91" t="s">
        <v>939</v>
      </c>
      <c r="C37" s="261">
        <v>-2565</v>
      </c>
      <c r="D37" s="261">
        <v>0</v>
      </c>
      <c r="E37" s="261">
        <v>-2565</v>
      </c>
      <c r="F37" t="s">
        <v>144</v>
      </c>
      <c r="G37" t="s">
        <v>940</v>
      </c>
      <c r="H37" t="s">
        <v>347</v>
      </c>
    </row>
    <row r="38" spans="1:8" s="111" customFormat="1" x14ac:dyDescent="0.25">
      <c r="A38" s="110"/>
      <c r="B38" s="91" t="s">
        <v>941</v>
      </c>
      <c r="C38" s="261">
        <v>-325.14999999999998</v>
      </c>
      <c r="D38" s="261">
        <v>0</v>
      </c>
      <c r="E38" s="261">
        <v>-325.14999999999998</v>
      </c>
      <c r="F38" t="s">
        <v>319</v>
      </c>
      <c r="G38" t="s">
        <v>942</v>
      </c>
      <c r="H38" t="s">
        <v>347</v>
      </c>
    </row>
    <row r="39" spans="1:8" s="111" customFormat="1" x14ac:dyDescent="0.25">
      <c r="A39" s="110"/>
      <c r="B39" s="91" t="s">
        <v>943</v>
      </c>
      <c r="C39" s="261">
        <v>-1</v>
      </c>
      <c r="D39" s="261">
        <v>-0.09</v>
      </c>
      <c r="E39" s="261">
        <v>-0.91</v>
      </c>
      <c r="F39" t="s">
        <v>126</v>
      </c>
      <c r="G39" t="s">
        <v>421</v>
      </c>
      <c r="H39" t="s">
        <v>444</v>
      </c>
    </row>
    <row r="40" spans="1:8" s="111" customFormat="1" x14ac:dyDescent="0.25">
      <c r="A40" s="110"/>
      <c r="B40" s="91" t="s">
        <v>944</v>
      </c>
      <c r="C40" s="261">
        <v>-2565</v>
      </c>
      <c r="D40" s="261">
        <v>0</v>
      </c>
      <c r="E40" s="261">
        <v>-2565</v>
      </c>
      <c r="F40" t="s">
        <v>144</v>
      </c>
      <c r="G40" t="s">
        <v>348</v>
      </c>
      <c r="H40" t="s">
        <v>347</v>
      </c>
    </row>
    <row r="41" spans="1:8" s="111" customFormat="1" x14ac:dyDescent="0.25">
      <c r="A41" s="110"/>
      <c r="B41" s="91" t="s">
        <v>944</v>
      </c>
      <c r="C41" s="261">
        <v>-6.43</v>
      </c>
      <c r="D41" s="261">
        <v>-0.57999999999999996</v>
      </c>
      <c r="E41" s="261">
        <v>-5.85</v>
      </c>
      <c r="F41" t="s">
        <v>396</v>
      </c>
      <c r="G41" t="s">
        <v>401</v>
      </c>
      <c r="H41" t="s">
        <v>347</v>
      </c>
    </row>
    <row r="42" spans="1:8" s="111" customFormat="1" x14ac:dyDescent="0.25">
      <c r="A42" s="110"/>
      <c r="B42" s="91" t="s">
        <v>945</v>
      </c>
      <c r="C42" s="261">
        <v>-51.59</v>
      </c>
      <c r="D42" s="261">
        <v>-4.6900000000000004</v>
      </c>
      <c r="E42" s="261">
        <v>-46.9</v>
      </c>
      <c r="F42" t="s">
        <v>316</v>
      </c>
      <c r="G42" t="s">
        <v>434</v>
      </c>
      <c r="H42" t="s">
        <v>444</v>
      </c>
    </row>
    <row r="43" spans="1:8" s="111" customFormat="1" x14ac:dyDescent="0.25">
      <c r="A43" s="110"/>
      <c r="B43" s="91" t="s">
        <v>946</v>
      </c>
      <c r="C43" s="261">
        <v>-197.6</v>
      </c>
      <c r="D43" s="261">
        <v>-17.96</v>
      </c>
      <c r="E43" s="261">
        <v>-179.64</v>
      </c>
      <c r="F43" t="s">
        <v>392</v>
      </c>
      <c r="G43" t="s">
        <v>947</v>
      </c>
      <c r="H43" t="s">
        <v>347</v>
      </c>
    </row>
    <row r="44" spans="1:8" s="111" customFormat="1" x14ac:dyDescent="0.25">
      <c r="A44" s="110"/>
      <c r="B44" s="91" t="s">
        <v>948</v>
      </c>
      <c r="C44" s="261">
        <v>-480</v>
      </c>
      <c r="D44" s="261">
        <v>0</v>
      </c>
      <c r="E44" s="261">
        <v>-480</v>
      </c>
      <c r="F44" t="s">
        <v>144</v>
      </c>
      <c r="G44" t="s">
        <v>463</v>
      </c>
      <c r="H44" t="s">
        <v>347</v>
      </c>
    </row>
    <row r="45" spans="1:8" s="111" customFormat="1" x14ac:dyDescent="0.25">
      <c r="A45" s="110"/>
      <c r="B45" s="91" t="s">
        <v>949</v>
      </c>
      <c r="C45" s="261">
        <v>-89.99</v>
      </c>
      <c r="D45" s="261">
        <v>-8.18</v>
      </c>
      <c r="E45" s="261">
        <v>-81.81</v>
      </c>
      <c r="F45" t="s">
        <v>126</v>
      </c>
      <c r="G45" t="s">
        <v>421</v>
      </c>
      <c r="H45" t="s">
        <v>444</v>
      </c>
    </row>
    <row r="46" spans="1:8" s="111" customFormat="1" x14ac:dyDescent="0.25">
      <c r="A46" s="110"/>
      <c r="B46" s="91" t="s">
        <v>950</v>
      </c>
      <c r="C46" s="261">
        <v>-251.91</v>
      </c>
      <c r="D46" s="261">
        <v>-22.9</v>
      </c>
      <c r="E46" s="261">
        <v>-229.01</v>
      </c>
      <c r="F46" t="s">
        <v>392</v>
      </c>
      <c r="G46" t="s">
        <v>947</v>
      </c>
      <c r="H46" t="s">
        <v>347</v>
      </c>
    </row>
    <row r="47" spans="1:8" s="111" customFormat="1" x14ac:dyDescent="0.25">
      <c r="A47" s="110"/>
      <c r="B47" s="91" t="s">
        <v>951</v>
      </c>
      <c r="C47" s="261">
        <v>-167.39</v>
      </c>
      <c r="D47" s="261">
        <v>0</v>
      </c>
      <c r="E47" s="261">
        <v>-167.39</v>
      </c>
      <c r="F47" t="s">
        <v>393</v>
      </c>
      <c r="G47" t="s">
        <v>350</v>
      </c>
      <c r="H47" t="s">
        <v>347</v>
      </c>
    </row>
    <row r="48" spans="1:8" s="111" customFormat="1" x14ac:dyDescent="0.25">
      <c r="A48" s="110"/>
      <c r="B48" s="91" t="s">
        <v>952</v>
      </c>
      <c r="C48" s="261">
        <v>-25</v>
      </c>
      <c r="D48" s="261">
        <v>-2.27</v>
      </c>
      <c r="E48" s="261">
        <v>-22.73</v>
      </c>
      <c r="F48" t="s">
        <v>392</v>
      </c>
      <c r="G48" t="s">
        <v>953</v>
      </c>
      <c r="H48" t="s">
        <v>347</v>
      </c>
    </row>
    <row r="49" spans="1:8" s="111" customFormat="1" x14ac:dyDescent="0.25">
      <c r="A49" s="110"/>
      <c r="B49" s="91" t="s">
        <v>954</v>
      </c>
      <c r="C49" s="261">
        <v>-5130</v>
      </c>
      <c r="D49" s="261">
        <v>0</v>
      </c>
      <c r="E49" s="261">
        <v>-5130</v>
      </c>
      <c r="F49" t="s">
        <v>144</v>
      </c>
      <c r="G49" t="s">
        <v>348</v>
      </c>
      <c r="H49" t="s">
        <v>347</v>
      </c>
    </row>
    <row r="50" spans="1:8" s="111" customFormat="1" x14ac:dyDescent="0.25">
      <c r="A50" s="110"/>
      <c r="B50" s="91" t="s">
        <v>955</v>
      </c>
      <c r="C50" s="261">
        <v>-107.97</v>
      </c>
      <c r="D50" s="261">
        <v>-9.82</v>
      </c>
      <c r="E50" s="261">
        <v>-98.15</v>
      </c>
      <c r="F50" t="s">
        <v>126</v>
      </c>
      <c r="G50" t="s">
        <v>808</v>
      </c>
      <c r="H50" t="s">
        <v>347</v>
      </c>
    </row>
    <row r="51" spans="1:8" s="111" customFormat="1" x14ac:dyDescent="0.25">
      <c r="A51" s="110"/>
      <c r="B51" s="91" t="s">
        <v>956</v>
      </c>
      <c r="C51" s="261">
        <v>-58.99</v>
      </c>
      <c r="D51" s="261">
        <v>-5.36</v>
      </c>
      <c r="E51" s="261">
        <v>-53.63</v>
      </c>
      <c r="F51" t="s">
        <v>316</v>
      </c>
      <c r="G51" t="s">
        <v>434</v>
      </c>
      <c r="H51" t="s">
        <v>444</v>
      </c>
    </row>
    <row r="52" spans="1:8" s="111" customFormat="1" x14ac:dyDescent="0.25">
      <c r="A52" s="110"/>
      <c r="B52" s="91" t="s">
        <v>956</v>
      </c>
      <c r="C52" s="261">
        <v>-115</v>
      </c>
      <c r="D52" s="261">
        <v>-10.45</v>
      </c>
      <c r="E52" s="261">
        <v>-104.55</v>
      </c>
      <c r="F52" t="s">
        <v>126</v>
      </c>
      <c r="G52" t="s">
        <v>957</v>
      </c>
      <c r="H52" t="s">
        <v>347</v>
      </c>
    </row>
    <row r="53" spans="1:8" s="111" customFormat="1" x14ac:dyDescent="0.25">
      <c r="A53" s="110"/>
      <c r="B53" s="91" t="s">
        <v>958</v>
      </c>
      <c r="C53" s="261">
        <v>-167.39</v>
      </c>
      <c r="D53" s="261">
        <v>0</v>
      </c>
      <c r="E53" s="261">
        <v>-167.39</v>
      </c>
      <c r="F53" t="s">
        <v>393</v>
      </c>
      <c r="G53" t="s">
        <v>350</v>
      </c>
      <c r="H53" t="s">
        <v>347</v>
      </c>
    </row>
    <row r="54" spans="1:8" s="111" customFormat="1" x14ac:dyDescent="0.25">
      <c r="A54" s="110"/>
      <c r="B54" s="91" t="s">
        <v>959</v>
      </c>
      <c r="C54" s="261">
        <v>-2000</v>
      </c>
      <c r="D54" s="261">
        <v>0</v>
      </c>
      <c r="E54" s="261">
        <v>-2000</v>
      </c>
      <c r="F54" t="s">
        <v>370</v>
      </c>
      <c r="G54" t="s">
        <v>799</v>
      </c>
      <c r="H54" t="s">
        <v>347</v>
      </c>
    </row>
    <row r="55" spans="1:8" s="111" customFormat="1" x14ac:dyDescent="0.25">
      <c r="A55" s="110"/>
      <c r="B55" s="91" t="s">
        <v>960</v>
      </c>
      <c r="C55" s="261">
        <v>-5130</v>
      </c>
      <c r="D55" s="261">
        <v>0</v>
      </c>
      <c r="E55" s="261">
        <v>-5130</v>
      </c>
      <c r="F55" t="s">
        <v>144</v>
      </c>
      <c r="G55" t="s">
        <v>348</v>
      </c>
      <c r="H55" t="s">
        <v>347</v>
      </c>
    </row>
    <row r="56" spans="1:8" s="147" customFormat="1" x14ac:dyDescent="0.25">
      <c r="A56" s="146"/>
      <c r="B56" s="91" t="s">
        <v>961</v>
      </c>
      <c r="C56" s="261">
        <v>-651.9</v>
      </c>
      <c r="D56" s="261">
        <v>0</v>
      </c>
      <c r="E56" s="261">
        <v>-651.9</v>
      </c>
      <c r="F56" t="s">
        <v>319</v>
      </c>
      <c r="G56" t="s">
        <v>962</v>
      </c>
      <c r="H56" t="s">
        <v>347</v>
      </c>
    </row>
    <row r="57" spans="1:8" s="111" customFormat="1" x14ac:dyDescent="0.25">
      <c r="A57" s="110"/>
      <c r="B57" s="91" t="s">
        <v>961</v>
      </c>
      <c r="C57" s="261">
        <v>-51.67</v>
      </c>
      <c r="D57" s="261">
        <v>-4.7</v>
      </c>
      <c r="E57" s="261">
        <v>-46.97</v>
      </c>
      <c r="F57" t="s">
        <v>396</v>
      </c>
      <c r="G57" t="s">
        <v>401</v>
      </c>
      <c r="H57" t="s">
        <v>347</v>
      </c>
    </row>
    <row r="58" spans="1:8" s="176" customFormat="1" x14ac:dyDescent="0.25">
      <c r="A58" s="110"/>
      <c r="B58" s="91"/>
      <c r="C58" s="187"/>
      <c r="D58" s="187"/>
      <c r="E58" s="187"/>
      <c r="F58"/>
      <c r="G58"/>
      <c r="H58"/>
    </row>
    <row r="59" spans="1:8" s="71" customFormat="1" x14ac:dyDescent="0.25">
      <c r="A59" s="110"/>
      <c r="B59" s="243" t="s">
        <v>359</v>
      </c>
      <c r="C59" s="244">
        <f>SUM(C8:C58)</f>
        <v>-45117</v>
      </c>
      <c r="D59" s="244">
        <f>SUM(D8:D58)</f>
        <v>-525.86999999999989</v>
      </c>
      <c r="E59" s="244">
        <f>SUM(E8:E58)</f>
        <v>-44591.13</v>
      </c>
      <c r="F59" s="245"/>
      <c r="G59" s="246"/>
      <c r="H59" s="171"/>
    </row>
    <row r="60" spans="1:8" s="71" customFormat="1" x14ac:dyDescent="0.25">
      <c r="A60" s="110"/>
      <c r="B60" s="91" t="s">
        <v>0</v>
      </c>
      <c r="C60" s="170" t="s">
        <v>0</v>
      </c>
      <c r="D60" s="170" t="s">
        <v>0</v>
      </c>
      <c r="E60" s="170" t="s">
        <v>0</v>
      </c>
      <c r="F60" t="s">
        <v>0</v>
      </c>
      <c r="G60" t="s">
        <v>0</v>
      </c>
      <c r="H60" s="111"/>
    </row>
    <row r="61" spans="1:8" s="71" customFormat="1" ht="18.75" x14ac:dyDescent="0.3">
      <c r="A61" s="110"/>
      <c r="B61" s="247" t="s">
        <v>1</v>
      </c>
      <c r="C61" s="170"/>
      <c r="D61" s="170"/>
      <c r="E61" s="170"/>
      <c r="F61"/>
      <c r="G61"/>
      <c r="H61" s="20"/>
    </row>
    <row r="62" spans="1:8" s="71" customFormat="1" x14ac:dyDescent="0.25">
      <c r="A62" s="110"/>
      <c r="B62" s="91"/>
      <c r="C62" s="170"/>
      <c r="D62" s="170"/>
      <c r="E62" s="170"/>
      <c r="F62"/>
      <c r="G62"/>
      <c r="H62"/>
    </row>
    <row r="63" spans="1:8" s="111" customFormat="1" x14ac:dyDescent="0.25">
      <c r="A63" s="110"/>
      <c r="B63" s="91" t="s">
        <v>906</v>
      </c>
      <c r="C63" s="260">
        <v>1100</v>
      </c>
      <c r="D63" s="260">
        <v>100</v>
      </c>
      <c r="E63" s="260">
        <v>1000</v>
      </c>
      <c r="F63" t="s">
        <v>109</v>
      </c>
      <c r="G63" t="s">
        <v>963</v>
      </c>
      <c r="H63" t="s">
        <v>347</v>
      </c>
    </row>
    <row r="64" spans="1:8" s="111" customFormat="1" x14ac:dyDescent="0.25">
      <c r="A64" s="110"/>
      <c r="B64" s="91" t="s">
        <v>906</v>
      </c>
      <c r="C64" s="260">
        <v>40</v>
      </c>
      <c r="D64" s="260">
        <v>3.64</v>
      </c>
      <c r="E64" s="260">
        <v>36.36</v>
      </c>
      <c r="F64" t="s">
        <v>109</v>
      </c>
      <c r="G64" t="s">
        <v>964</v>
      </c>
      <c r="H64" t="s">
        <v>358</v>
      </c>
    </row>
    <row r="65" spans="1:8" s="111" customFormat="1" x14ac:dyDescent="0.25">
      <c r="A65" s="110"/>
      <c r="B65" s="91" t="s">
        <v>909</v>
      </c>
      <c r="C65" s="260">
        <v>1018.5</v>
      </c>
      <c r="D65" s="260">
        <v>92.59</v>
      </c>
      <c r="E65" s="260">
        <v>925.91</v>
      </c>
      <c r="F65" t="s">
        <v>109</v>
      </c>
      <c r="G65" t="s">
        <v>965</v>
      </c>
      <c r="H65" t="s">
        <v>358</v>
      </c>
    </row>
    <row r="66" spans="1:8" s="147" customFormat="1" x14ac:dyDescent="0.25">
      <c r="A66" s="146"/>
      <c r="B66" s="91" t="s">
        <v>909</v>
      </c>
      <c r="C66" s="260">
        <v>679</v>
      </c>
      <c r="D66" s="260">
        <v>61.73</v>
      </c>
      <c r="E66" s="260">
        <v>617.27</v>
      </c>
      <c r="F66" t="s">
        <v>109</v>
      </c>
      <c r="G66" t="s">
        <v>966</v>
      </c>
      <c r="H66" t="s">
        <v>358</v>
      </c>
    </row>
    <row r="67" spans="1:8" s="111" customFormat="1" x14ac:dyDescent="0.25">
      <c r="A67" s="110"/>
      <c r="B67" s="91" t="s">
        <v>911</v>
      </c>
      <c r="C67" s="260">
        <v>820.68</v>
      </c>
      <c r="D67" s="260">
        <v>74.61</v>
      </c>
      <c r="E67" s="260">
        <v>746.07</v>
      </c>
      <c r="F67" t="s">
        <v>109</v>
      </c>
      <c r="G67" t="s">
        <v>967</v>
      </c>
      <c r="H67" t="s">
        <v>358</v>
      </c>
    </row>
    <row r="68" spans="1:8" s="176" customFormat="1" x14ac:dyDescent="0.25">
      <c r="A68" s="110"/>
      <c r="B68" s="91" t="s">
        <v>914</v>
      </c>
      <c r="C68" s="260">
        <v>1780</v>
      </c>
      <c r="D68" s="260">
        <v>161.82</v>
      </c>
      <c r="E68" s="260">
        <v>1618.18</v>
      </c>
      <c r="F68" t="s">
        <v>109</v>
      </c>
      <c r="G68" t="s">
        <v>968</v>
      </c>
      <c r="H68" t="s">
        <v>358</v>
      </c>
    </row>
    <row r="69" spans="1:8" s="176" customFormat="1" x14ac:dyDescent="0.25">
      <c r="A69" s="110"/>
      <c r="B69" s="91" t="s">
        <v>969</v>
      </c>
      <c r="C69" s="260">
        <v>550</v>
      </c>
      <c r="D69" s="260">
        <v>50</v>
      </c>
      <c r="E69" s="260">
        <v>500</v>
      </c>
      <c r="F69" t="s">
        <v>109</v>
      </c>
      <c r="G69" t="s">
        <v>970</v>
      </c>
      <c r="H69" t="s">
        <v>358</v>
      </c>
    </row>
    <row r="70" spans="1:8" s="176" customFormat="1" x14ac:dyDescent="0.25">
      <c r="A70" s="110"/>
      <c r="B70" s="91" t="s">
        <v>971</v>
      </c>
      <c r="C70" s="260">
        <v>1017.14</v>
      </c>
      <c r="D70" s="260">
        <v>92.47</v>
      </c>
      <c r="E70" s="260">
        <v>924.67</v>
      </c>
      <c r="F70" t="s">
        <v>109</v>
      </c>
      <c r="G70" t="s">
        <v>972</v>
      </c>
      <c r="H70" t="s">
        <v>358</v>
      </c>
    </row>
    <row r="71" spans="1:8" s="176" customFormat="1" x14ac:dyDescent="0.25">
      <c r="A71" s="110"/>
      <c r="B71" s="91" t="s">
        <v>973</v>
      </c>
      <c r="C71" s="260">
        <v>4754.5</v>
      </c>
      <c r="D71" s="260">
        <v>432.23</v>
      </c>
      <c r="E71" s="260">
        <v>4322.2700000000004</v>
      </c>
      <c r="F71" t="s">
        <v>109</v>
      </c>
      <c r="G71" t="s">
        <v>974</v>
      </c>
      <c r="H71" t="s">
        <v>358</v>
      </c>
    </row>
    <row r="72" spans="1:8" s="176" customFormat="1" x14ac:dyDescent="0.25">
      <c r="A72" s="110"/>
      <c r="B72" s="91" t="s">
        <v>973</v>
      </c>
      <c r="C72" s="260">
        <v>170</v>
      </c>
      <c r="D72" s="260">
        <v>15.45</v>
      </c>
      <c r="E72" s="260">
        <v>154.55000000000001</v>
      </c>
      <c r="F72" t="s">
        <v>109</v>
      </c>
      <c r="G72" t="s">
        <v>975</v>
      </c>
      <c r="H72" t="s">
        <v>358</v>
      </c>
    </row>
    <row r="73" spans="1:8" s="176" customFormat="1" x14ac:dyDescent="0.25">
      <c r="A73" s="110"/>
      <c r="B73" s="91" t="s">
        <v>916</v>
      </c>
      <c r="C73" s="260">
        <v>836.5</v>
      </c>
      <c r="D73" s="260">
        <v>76.05</v>
      </c>
      <c r="E73" s="260">
        <v>760.45</v>
      </c>
      <c r="F73" t="s">
        <v>109</v>
      </c>
      <c r="G73" t="s">
        <v>976</v>
      </c>
      <c r="H73" t="s">
        <v>358</v>
      </c>
    </row>
    <row r="74" spans="1:8" s="254" customFormat="1" x14ac:dyDescent="0.25">
      <c r="A74" s="105"/>
      <c r="B74" s="91" t="s">
        <v>977</v>
      </c>
      <c r="C74" s="260">
        <v>711.9</v>
      </c>
      <c r="D74" s="260">
        <v>64.72</v>
      </c>
      <c r="E74" s="260">
        <v>647.17999999999995</v>
      </c>
      <c r="F74" t="s">
        <v>109</v>
      </c>
      <c r="G74" t="s">
        <v>978</v>
      </c>
      <c r="H74" t="s">
        <v>358</v>
      </c>
    </row>
    <row r="75" spans="1:8" s="254" customFormat="1" x14ac:dyDescent="0.25">
      <c r="A75" s="105"/>
      <c r="B75" s="91" t="s">
        <v>979</v>
      </c>
      <c r="C75" s="260">
        <v>2601.56</v>
      </c>
      <c r="D75" s="260">
        <v>236.51</v>
      </c>
      <c r="E75" s="260">
        <v>2365.0500000000002</v>
      </c>
      <c r="F75" t="s">
        <v>109</v>
      </c>
      <c r="G75" t="s">
        <v>980</v>
      </c>
      <c r="H75" t="s">
        <v>358</v>
      </c>
    </row>
    <row r="76" spans="1:8" s="254" customFormat="1" x14ac:dyDescent="0.25">
      <c r="A76" s="105"/>
      <c r="B76" s="91" t="s">
        <v>981</v>
      </c>
      <c r="C76" s="260">
        <v>120</v>
      </c>
      <c r="D76" s="260">
        <v>10.91</v>
      </c>
      <c r="E76" s="260">
        <v>109.09</v>
      </c>
      <c r="F76" t="s">
        <v>109</v>
      </c>
      <c r="G76" t="s">
        <v>982</v>
      </c>
      <c r="H76" t="s">
        <v>347</v>
      </c>
    </row>
    <row r="77" spans="1:8" s="254" customFormat="1" x14ac:dyDescent="0.25">
      <c r="A77" s="110"/>
      <c r="B77" s="91" t="s">
        <v>928</v>
      </c>
      <c r="C77" s="260">
        <v>2183.16</v>
      </c>
      <c r="D77" s="260">
        <v>198.47</v>
      </c>
      <c r="E77" s="260">
        <v>1984.69</v>
      </c>
      <c r="F77" t="s">
        <v>109</v>
      </c>
      <c r="G77" t="s">
        <v>983</v>
      </c>
      <c r="H77" t="s">
        <v>358</v>
      </c>
    </row>
    <row r="78" spans="1:8" s="254" customFormat="1" x14ac:dyDescent="0.25">
      <c r="A78" s="110"/>
      <c r="B78" s="91" t="s">
        <v>928</v>
      </c>
      <c r="C78" s="260">
        <v>350</v>
      </c>
      <c r="D78" s="260">
        <v>31.82</v>
      </c>
      <c r="E78" s="260">
        <v>318.18</v>
      </c>
      <c r="F78" t="s">
        <v>109</v>
      </c>
      <c r="G78" t="s">
        <v>984</v>
      </c>
      <c r="H78" t="s">
        <v>358</v>
      </c>
    </row>
    <row r="79" spans="1:8" s="254" customFormat="1" x14ac:dyDescent="0.25">
      <c r="A79" s="110"/>
      <c r="B79" s="91" t="s">
        <v>985</v>
      </c>
      <c r="C79" s="260">
        <v>929</v>
      </c>
      <c r="D79" s="260">
        <v>84.45</v>
      </c>
      <c r="E79" s="260">
        <v>844.55</v>
      </c>
      <c r="F79" t="s">
        <v>109</v>
      </c>
      <c r="G79" t="s">
        <v>986</v>
      </c>
      <c r="H79" t="s">
        <v>358</v>
      </c>
    </row>
    <row r="80" spans="1:8" s="254" customFormat="1" x14ac:dyDescent="0.25">
      <c r="A80" s="110"/>
      <c r="B80" s="91" t="s">
        <v>985</v>
      </c>
      <c r="C80" s="260">
        <v>100</v>
      </c>
      <c r="D80" s="260">
        <v>9.09</v>
      </c>
      <c r="E80" s="260">
        <v>90.91</v>
      </c>
      <c r="F80" t="s">
        <v>109</v>
      </c>
      <c r="G80" t="s">
        <v>987</v>
      </c>
      <c r="H80" t="s">
        <v>358</v>
      </c>
    </row>
    <row r="81" spans="1:8" s="254" customFormat="1" x14ac:dyDescent="0.25">
      <c r="A81" s="110"/>
      <c r="B81" s="91" t="s">
        <v>988</v>
      </c>
      <c r="C81" s="260">
        <v>165.53</v>
      </c>
      <c r="D81" s="260">
        <v>15.05</v>
      </c>
      <c r="E81" s="260">
        <v>150.47999999999999</v>
      </c>
      <c r="F81" t="s">
        <v>109</v>
      </c>
      <c r="G81" t="s">
        <v>989</v>
      </c>
      <c r="H81" t="s">
        <v>358</v>
      </c>
    </row>
    <row r="82" spans="1:8" s="176" customFormat="1" x14ac:dyDescent="0.25">
      <c r="A82" s="110"/>
      <c r="B82" s="91" t="s">
        <v>988</v>
      </c>
      <c r="C82" s="260">
        <v>237</v>
      </c>
      <c r="D82" s="260">
        <v>21.55</v>
      </c>
      <c r="E82" s="260">
        <v>215.45</v>
      </c>
      <c r="F82" t="s">
        <v>109</v>
      </c>
      <c r="G82" t="s">
        <v>990</v>
      </c>
      <c r="H82" t="s">
        <v>358</v>
      </c>
    </row>
    <row r="83" spans="1:8" s="254" customFormat="1" x14ac:dyDescent="0.25">
      <c r="A83" s="110"/>
      <c r="B83" s="91" t="s">
        <v>991</v>
      </c>
      <c r="C83" s="260">
        <v>2470.29</v>
      </c>
      <c r="D83" s="260">
        <v>224.57</v>
      </c>
      <c r="E83" s="260">
        <v>2245.7199999999998</v>
      </c>
      <c r="F83" t="s">
        <v>109</v>
      </c>
      <c r="G83" t="s">
        <v>992</v>
      </c>
      <c r="H83" t="s">
        <v>358</v>
      </c>
    </row>
    <row r="84" spans="1:8" s="254" customFormat="1" x14ac:dyDescent="0.25">
      <c r="A84" s="110"/>
      <c r="B84" s="91" t="s">
        <v>991</v>
      </c>
      <c r="C84" s="260">
        <v>99</v>
      </c>
      <c r="D84" s="260">
        <v>9</v>
      </c>
      <c r="E84" s="260">
        <v>90</v>
      </c>
      <c r="F84" t="s">
        <v>109</v>
      </c>
      <c r="G84" t="s">
        <v>993</v>
      </c>
      <c r="H84" t="s">
        <v>358</v>
      </c>
    </row>
    <row r="85" spans="1:8" s="254" customFormat="1" x14ac:dyDescent="0.25">
      <c r="A85" s="110"/>
      <c r="B85" s="91" t="s">
        <v>991</v>
      </c>
      <c r="C85" s="260">
        <v>573.09</v>
      </c>
      <c r="D85" s="260">
        <v>52.1</v>
      </c>
      <c r="E85" s="260">
        <v>520.99</v>
      </c>
      <c r="F85" t="s">
        <v>109</v>
      </c>
      <c r="G85" t="s">
        <v>994</v>
      </c>
      <c r="H85" t="s">
        <v>358</v>
      </c>
    </row>
    <row r="86" spans="1:8" s="254" customFormat="1" x14ac:dyDescent="0.25">
      <c r="A86" s="110"/>
      <c r="B86" s="91" t="s">
        <v>938</v>
      </c>
      <c r="C86" s="260">
        <v>3170.78</v>
      </c>
      <c r="D86" s="260">
        <v>288.25</v>
      </c>
      <c r="E86" s="260">
        <v>2882.53</v>
      </c>
      <c r="F86" t="s">
        <v>109</v>
      </c>
      <c r="G86" t="s">
        <v>995</v>
      </c>
      <c r="H86" t="s">
        <v>358</v>
      </c>
    </row>
    <row r="87" spans="1:8" s="254" customFormat="1" x14ac:dyDescent="0.25">
      <c r="A87" s="110"/>
      <c r="B87" s="91" t="s">
        <v>996</v>
      </c>
      <c r="C87" s="260">
        <v>750</v>
      </c>
      <c r="D87" s="260">
        <v>68.180000000000007</v>
      </c>
      <c r="E87" s="260">
        <v>681.82</v>
      </c>
      <c r="F87" t="s">
        <v>109</v>
      </c>
      <c r="G87" t="s">
        <v>997</v>
      </c>
      <c r="H87" t="s">
        <v>358</v>
      </c>
    </row>
    <row r="88" spans="1:8" s="254" customFormat="1" x14ac:dyDescent="0.25">
      <c r="A88" s="110"/>
      <c r="B88" s="91" t="s">
        <v>996</v>
      </c>
      <c r="C88" s="260">
        <v>30</v>
      </c>
      <c r="D88" s="260">
        <v>2.73</v>
      </c>
      <c r="E88" s="260">
        <v>27.27</v>
      </c>
      <c r="F88" t="s">
        <v>109</v>
      </c>
      <c r="G88" t="s">
        <v>998</v>
      </c>
      <c r="H88" t="s">
        <v>358</v>
      </c>
    </row>
    <row r="89" spans="1:8" s="254" customFormat="1" x14ac:dyDescent="0.25">
      <c r="A89" s="110"/>
      <c r="B89" s="91" t="s">
        <v>996</v>
      </c>
      <c r="C89" s="260">
        <v>250</v>
      </c>
      <c r="D89" s="260">
        <v>22.73</v>
      </c>
      <c r="E89" s="260">
        <v>227.27</v>
      </c>
      <c r="F89" t="s">
        <v>109</v>
      </c>
      <c r="G89" t="s">
        <v>999</v>
      </c>
      <c r="H89" t="s">
        <v>358</v>
      </c>
    </row>
    <row r="90" spans="1:8" s="111" customFormat="1" x14ac:dyDescent="0.25">
      <c r="A90" s="110"/>
      <c r="B90" s="91" t="s">
        <v>939</v>
      </c>
      <c r="C90" s="260">
        <v>744.7</v>
      </c>
      <c r="D90" s="260">
        <v>67.7</v>
      </c>
      <c r="E90" s="260">
        <v>677</v>
      </c>
      <c r="F90" t="s">
        <v>109</v>
      </c>
      <c r="G90" t="s">
        <v>1000</v>
      </c>
      <c r="H90" t="s">
        <v>358</v>
      </c>
    </row>
    <row r="91" spans="1:8" s="111" customFormat="1" x14ac:dyDescent="0.25">
      <c r="A91" s="110"/>
      <c r="B91" s="91" t="s">
        <v>1001</v>
      </c>
      <c r="C91" s="260">
        <v>298</v>
      </c>
      <c r="D91" s="260">
        <v>27.09</v>
      </c>
      <c r="E91" s="260">
        <v>270.91000000000003</v>
      </c>
      <c r="F91" t="s">
        <v>109</v>
      </c>
      <c r="G91" t="s">
        <v>1002</v>
      </c>
      <c r="H91" t="s">
        <v>358</v>
      </c>
    </row>
    <row r="92" spans="1:8" s="147" customFormat="1" x14ac:dyDescent="0.25">
      <c r="A92" s="146"/>
      <c r="B92" s="91" t="s">
        <v>1001</v>
      </c>
      <c r="C92" s="260">
        <v>1027.5999999999999</v>
      </c>
      <c r="D92" s="260">
        <v>93.42</v>
      </c>
      <c r="E92" s="260">
        <v>934.18</v>
      </c>
      <c r="F92" t="s">
        <v>109</v>
      </c>
      <c r="G92" t="s">
        <v>1003</v>
      </c>
      <c r="H92" t="s">
        <v>358</v>
      </c>
    </row>
    <row r="93" spans="1:8" s="111" customFormat="1" x14ac:dyDescent="0.25">
      <c r="A93" s="110"/>
      <c r="B93" s="91" t="s">
        <v>946</v>
      </c>
      <c r="C93" s="260">
        <v>179.8</v>
      </c>
      <c r="D93" s="260">
        <v>16.350000000000001</v>
      </c>
      <c r="E93" s="260">
        <v>163.44999999999999</v>
      </c>
      <c r="F93" t="s">
        <v>109</v>
      </c>
      <c r="G93" t="s">
        <v>1004</v>
      </c>
      <c r="H93" t="s">
        <v>358</v>
      </c>
    </row>
    <row r="94" spans="1:8" s="176" customFormat="1" x14ac:dyDescent="0.25">
      <c r="A94" s="110"/>
      <c r="B94" s="91" t="s">
        <v>1005</v>
      </c>
      <c r="C94" s="260">
        <v>298</v>
      </c>
      <c r="D94" s="260">
        <v>27.09</v>
      </c>
      <c r="E94" s="260">
        <v>270.91000000000003</v>
      </c>
      <c r="F94" t="s">
        <v>109</v>
      </c>
      <c r="G94" t="s">
        <v>1006</v>
      </c>
      <c r="H94" t="s">
        <v>358</v>
      </c>
    </row>
    <row r="95" spans="1:8" s="176" customFormat="1" x14ac:dyDescent="0.25">
      <c r="A95" s="110"/>
      <c r="B95" s="91" t="s">
        <v>948</v>
      </c>
      <c r="C95" s="260">
        <v>2107.86</v>
      </c>
      <c r="D95" s="260">
        <v>191.62</v>
      </c>
      <c r="E95" s="260">
        <v>1916.24</v>
      </c>
      <c r="F95" t="s">
        <v>109</v>
      </c>
      <c r="G95" t="s">
        <v>1007</v>
      </c>
      <c r="H95" t="s">
        <v>358</v>
      </c>
    </row>
    <row r="96" spans="1:8" s="176" customFormat="1" x14ac:dyDescent="0.25">
      <c r="A96" s="110"/>
      <c r="B96" s="91" t="s">
        <v>1008</v>
      </c>
      <c r="C96" s="260">
        <v>329</v>
      </c>
      <c r="D96" s="260">
        <v>29.91</v>
      </c>
      <c r="E96" s="260">
        <v>299.08999999999997</v>
      </c>
      <c r="F96" t="s">
        <v>109</v>
      </c>
      <c r="G96" t="s">
        <v>1009</v>
      </c>
      <c r="H96" t="s">
        <v>358</v>
      </c>
    </row>
    <row r="97" spans="1:8" s="176" customFormat="1" x14ac:dyDescent="0.25">
      <c r="A97" s="110"/>
      <c r="B97" s="91" t="s">
        <v>1008</v>
      </c>
      <c r="C97" s="260">
        <v>1859.86</v>
      </c>
      <c r="D97" s="260">
        <v>169.08</v>
      </c>
      <c r="E97" s="260">
        <v>1690.78</v>
      </c>
      <c r="F97" t="s">
        <v>109</v>
      </c>
      <c r="G97" t="s">
        <v>1010</v>
      </c>
      <c r="H97" t="s">
        <v>358</v>
      </c>
    </row>
    <row r="98" spans="1:8" s="176" customFormat="1" x14ac:dyDescent="0.25">
      <c r="A98" s="110"/>
      <c r="B98" s="91" t="s">
        <v>950</v>
      </c>
      <c r="C98" s="260">
        <v>951.86</v>
      </c>
      <c r="D98" s="260">
        <v>86.53</v>
      </c>
      <c r="E98" s="260">
        <v>865.33</v>
      </c>
      <c r="F98" t="s">
        <v>109</v>
      </c>
      <c r="G98" t="s">
        <v>1011</v>
      </c>
      <c r="H98" t="s">
        <v>358</v>
      </c>
    </row>
    <row r="99" spans="1:8" s="176" customFormat="1" x14ac:dyDescent="0.25">
      <c r="A99" s="110"/>
      <c r="B99" s="91" t="s">
        <v>1012</v>
      </c>
      <c r="C99" s="260">
        <v>1998</v>
      </c>
      <c r="D99" s="260">
        <v>181.64</v>
      </c>
      <c r="E99" s="260">
        <v>1816.36</v>
      </c>
      <c r="F99" t="s">
        <v>109</v>
      </c>
      <c r="G99" t="s">
        <v>1013</v>
      </c>
      <c r="H99" t="s">
        <v>358</v>
      </c>
    </row>
    <row r="100" spans="1:8" s="254" customFormat="1" x14ac:dyDescent="0.25">
      <c r="A100" s="105"/>
      <c r="B100" s="91" t="s">
        <v>1012</v>
      </c>
      <c r="C100" s="260">
        <v>200</v>
      </c>
      <c r="D100" s="260">
        <v>18.18</v>
      </c>
      <c r="E100" s="260">
        <v>181.82</v>
      </c>
      <c r="F100" t="s">
        <v>109</v>
      </c>
      <c r="G100" t="s">
        <v>1014</v>
      </c>
      <c r="H100" t="s">
        <v>358</v>
      </c>
    </row>
    <row r="101" spans="1:8" s="71" customFormat="1" x14ac:dyDescent="0.25">
      <c r="A101" s="105"/>
      <c r="B101" s="91" t="s">
        <v>1012</v>
      </c>
      <c r="C101" s="260">
        <v>10</v>
      </c>
      <c r="D101" s="260">
        <v>0.91</v>
      </c>
      <c r="E101" s="260">
        <v>9.09</v>
      </c>
      <c r="F101" t="s">
        <v>109</v>
      </c>
      <c r="G101" t="s">
        <v>1015</v>
      </c>
      <c r="H101" t="s">
        <v>358</v>
      </c>
    </row>
    <row r="102" spans="1:8" s="254" customFormat="1" x14ac:dyDescent="0.25">
      <c r="A102" s="105"/>
      <c r="B102" s="91" t="s">
        <v>951</v>
      </c>
      <c r="C102" s="260">
        <v>2183.16</v>
      </c>
      <c r="D102" s="260">
        <v>198.47</v>
      </c>
      <c r="E102" s="260">
        <v>1984.69</v>
      </c>
      <c r="F102" t="s">
        <v>109</v>
      </c>
      <c r="G102" t="s">
        <v>1016</v>
      </c>
      <c r="H102" t="s">
        <v>358</v>
      </c>
    </row>
    <row r="103" spans="1:8" s="71" customFormat="1" x14ac:dyDescent="0.25">
      <c r="A103" s="110"/>
      <c r="B103" s="91" t="s">
        <v>951</v>
      </c>
      <c r="C103" s="260">
        <v>1251.1600000000001</v>
      </c>
      <c r="D103" s="260">
        <v>113.74</v>
      </c>
      <c r="E103" s="260">
        <v>1137.42</v>
      </c>
      <c r="F103" t="s">
        <v>109</v>
      </c>
      <c r="G103" t="s">
        <v>1017</v>
      </c>
      <c r="H103" t="s">
        <v>358</v>
      </c>
    </row>
    <row r="104" spans="1:8" s="71" customFormat="1" x14ac:dyDescent="0.25">
      <c r="A104" s="110"/>
      <c r="B104" s="91" t="s">
        <v>1018</v>
      </c>
      <c r="C104" s="260">
        <v>920</v>
      </c>
      <c r="D104" s="260">
        <v>83.64</v>
      </c>
      <c r="E104" s="260">
        <v>836.36</v>
      </c>
      <c r="F104" t="s">
        <v>109</v>
      </c>
      <c r="G104" t="s">
        <v>1019</v>
      </c>
      <c r="H104" t="s">
        <v>358</v>
      </c>
    </row>
    <row r="105" spans="1:8" s="71" customFormat="1" x14ac:dyDescent="0.25">
      <c r="A105" s="110"/>
      <c r="B105" s="91" t="s">
        <v>954</v>
      </c>
      <c r="C105" s="260">
        <v>679</v>
      </c>
      <c r="D105" s="260">
        <v>61.73</v>
      </c>
      <c r="E105" s="260">
        <v>617.27</v>
      </c>
      <c r="F105" t="s">
        <v>109</v>
      </c>
      <c r="G105" t="s">
        <v>1020</v>
      </c>
      <c r="H105" t="s">
        <v>358</v>
      </c>
    </row>
    <row r="106" spans="1:8" s="71" customFormat="1" x14ac:dyDescent="0.25">
      <c r="A106" s="110"/>
      <c r="B106" s="91" t="s">
        <v>1021</v>
      </c>
      <c r="C106" s="260">
        <v>525.84</v>
      </c>
      <c r="D106" s="260">
        <v>47.8</v>
      </c>
      <c r="E106" s="260">
        <v>478.04</v>
      </c>
      <c r="F106" t="s">
        <v>109</v>
      </c>
      <c r="G106" t="s">
        <v>1022</v>
      </c>
      <c r="H106" t="s">
        <v>358</v>
      </c>
    </row>
    <row r="107" spans="1:8" s="71" customFormat="1" x14ac:dyDescent="0.25">
      <c r="A107" s="110"/>
      <c r="B107" s="91" t="s">
        <v>1023</v>
      </c>
      <c r="C107" s="260">
        <v>799</v>
      </c>
      <c r="D107" s="260">
        <v>72.64</v>
      </c>
      <c r="E107" s="260">
        <v>726.36</v>
      </c>
      <c r="F107" t="s">
        <v>109</v>
      </c>
      <c r="G107" t="s">
        <v>1024</v>
      </c>
      <c r="H107" t="s">
        <v>358</v>
      </c>
    </row>
    <row r="108" spans="1:8" s="176" customFormat="1" x14ac:dyDescent="0.25">
      <c r="A108" s="110"/>
      <c r="B108" s="91" t="s">
        <v>958</v>
      </c>
      <c r="C108" s="260">
        <v>929</v>
      </c>
      <c r="D108" s="260">
        <v>84.45</v>
      </c>
      <c r="E108" s="260">
        <v>844.55</v>
      </c>
      <c r="F108" t="s">
        <v>109</v>
      </c>
      <c r="G108" t="s">
        <v>1025</v>
      </c>
      <c r="H108" t="s">
        <v>358</v>
      </c>
    </row>
    <row r="109" spans="1:8" s="71" customFormat="1" x14ac:dyDescent="0.25">
      <c r="A109" s="110"/>
      <c r="B109" s="91" t="s">
        <v>958</v>
      </c>
      <c r="C109" s="260">
        <v>500</v>
      </c>
      <c r="D109" s="260">
        <v>45.45</v>
      </c>
      <c r="E109" s="260">
        <v>454.55</v>
      </c>
      <c r="F109" t="s">
        <v>109</v>
      </c>
      <c r="G109" t="s">
        <v>1026</v>
      </c>
      <c r="H109" t="s">
        <v>347</v>
      </c>
    </row>
    <row r="110" spans="1:8" s="71" customFormat="1" x14ac:dyDescent="0.25">
      <c r="A110" s="110"/>
      <c r="B110" s="91" t="s">
        <v>959</v>
      </c>
      <c r="C110" s="260">
        <v>250</v>
      </c>
      <c r="D110" s="260">
        <v>22.73</v>
      </c>
      <c r="E110" s="260">
        <v>227.27</v>
      </c>
      <c r="F110" t="s">
        <v>109</v>
      </c>
      <c r="G110" t="s">
        <v>1026</v>
      </c>
      <c r="H110" t="s">
        <v>347</v>
      </c>
    </row>
    <row r="111" spans="1:8" s="71" customFormat="1" x14ac:dyDescent="0.25">
      <c r="A111" s="110"/>
      <c r="B111" s="91" t="s">
        <v>961</v>
      </c>
      <c r="C111" s="260">
        <v>60</v>
      </c>
      <c r="D111" s="260">
        <v>5.45</v>
      </c>
      <c r="E111" s="260">
        <v>54.55</v>
      </c>
      <c r="F111" t="s">
        <v>109</v>
      </c>
      <c r="G111" t="s">
        <v>1027</v>
      </c>
      <c r="H111" t="s">
        <v>358</v>
      </c>
    </row>
    <row r="112" spans="1:8" s="71" customFormat="1" x14ac:dyDescent="0.25">
      <c r="A112" s="110"/>
      <c r="B112" s="91" t="s">
        <v>961</v>
      </c>
      <c r="C112" s="260">
        <v>262.86</v>
      </c>
      <c r="D112" s="260">
        <v>23.9</v>
      </c>
      <c r="E112" s="260">
        <v>238.96</v>
      </c>
      <c r="F112" t="s">
        <v>109</v>
      </c>
      <c r="G112" t="s">
        <v>1028</v>
      </c>
      <c r="H112" t="s">
        <v>358</v>
      </c>
    </row>
    <row r="113" spans="1:8" s="71" customFormat="1" x14ac:dyDescent="0.25">
      <c r="A113" s="110"/>
      <c r="B113" s="91" t="s">
        <v>961</v>
      </c>
      <c r="C113" s="260">
        <v>1290</v>
      </c>
      <c r="D113" s="260">
        <v>117.27</v>
      </c>
      <c r="E113" s="260">
        <v>1172.73</v>
      </c>
      <c r="F113" t="s">
        <v>109</v>
      </c>
      <c r="G113" t="s">
        <v>1029</v>
      </c>
      <c r="H113" t="s">
        <v>347</v>
      </c>
    </row>
    <row r="114" spans="1:8" s="71" customFormat="1" x14ac:dyDescent="0.25">
      <c r="A114" s="105"/>
      <c r="B114" s="91"/>
      <c r="C114" s="170"/>
      <c r="D114" s="170"/>
      <c r="E114" s="170"/>
      <c r="F114"/>
      <c r="G114"/>
      <c r="H114"/>
    </row>
    <row r="115" spans="1:8" s="71" customFormat="1" x14ac:dyDescent="0.25">
      <c r="A115" s="105"/>
      <c r="B115" s="168" t="s">
        <v>377</v>
      </c>
      <c r="C115" s="248">
        <f>SUM(C63:C114)</f>
        <v>47162.33</v>
      </c>
      <c r="D115" s="248">
        <f>SUM(D63:D114)</f>
        <v>4287.5099999999984</v>
      </c>
      <c r="E115" s="248">
        <f>SUM(E63:E114)</f>
        <v>42874.820000000007</v>
      </c>
      <c r="F115"/>
      <c r="G115"/>
      <c r="H115"/>
    </row>
    <row r="116" spans="1:8" s="71" customFormat="1" x14ac:dyDescent="0.25">
      <c r="A116" s="105"/>
      <c r="B116" s="243" t="s">
        <v>359</v>
      </c>
      <c r="C116" s="244">
        <f>SUM(C62:C115)/2</f>
        <v>47162.33</v>
      </c>
      <c r="D116" s="244">
        <f>SUM(D62:D115)/2</f>
        <v>4287.5099999999984</v>
      </c>
      <c r="E116" s="244">
        <f>SUM(E62:E115)/2</f>
        <v>42874.820000000007</v>
      </c>
      <c r="F116" s="245"/>
      <c r="G116" s="246"/>
      <c r="H116"/>
    </row>
    <row r="117" spans="1:8" s="71" customFormat="1" x14ac:dyDescent="0.25">
      <c r="A117" s="105"/>
      <c r="B117" s="103"/>
      <c r="C117" s="93"/>
      <c r="D117" s="74"/>
      <c r="E117" s="74"/>
      <c r="F117" s="98"/>
      <c r="G117" s="104"/>
      <c r="H117" s="77"/>
    </row>
    <row r="118" spans="1:8" s="71" customFormat="1" x14ac:dyDescent="0.25">
      <c r="A118" s="105"/>
      <c r="B118" s="103"/>
      <c r="C118" s="93"/>
      <c r="D118" s="74"/>
      <c r="E118" s="112"/>
      <c r="F118" s="75"/>
      <c r="G118" s="104"/>
      <c r="H118" s="95"/>
    </row>
    <row r="119" spans="1:8" s="71" customFormat="1" ht="15.75" thickBot="1" x14ac:dyDescent="0.3">
      <c r="A119" s="105"/>
      <c r="B119" s="103"/>
      <c r="C119" s="77"/>
      <c r="D119" s="161" t="s">
        <v>376</v>
      </c>
      <c r="E119" s="77"/>
      <c r="F119" s="77"/>
      <c r="G119" s="77"/>
      <c r="H119" s="77"/>
    </row>
    <row r="120" spans="1:8" x14ac:dyDescent="0.25">
      <c r="A120" s="153"/>
      <c r="B120" s="115" t="s">
        <v>336</v>
      </c>
      <c r="C120" s="150"/>
      <c r="D120" s="162">
        <v>47162</v>
      </c>
      <c r="E120" s="157">
        <f>+C115</f>
        <v>47162.33</v>
      </c>
      <c r="F120" s="120" t="s">
        <v>385</v>
      </c>
      <c r="G120" s="219">
        <f>+D120-E120</f>
        <v>-0.33000000000174623</v>
      </c>
      <c r="H120" s="219"/>
    </row>
    <row r="121" spans="1:8" x14ac:dyDescent="0.25">
      <c r="A121" s="153"/>
      <c r="B121" s="117" t="s">
        <v>337</v>
      </c>
      <c r="C121" s="71"/>
      <c r="D121" s="163"/>
      <c r="E121" s="158"/>
      <c r="F121" s="120">
        <f>C121-E121</f>
        <v>0</v>
      </c>
      <c r="G121" s="219">
        <f t="shared" ref="G121:G129" si="0">+D121-E121</f>
        <v>0</v>
      </c>
      <c r="H121" s="219"/>
    </row>
    <row r="122" spans="1:8" x14ac:dyDescent="0.25">
      <c r="A122" s="153"/>
      <c r="B122" s="117" t="s">
        <v>338</v>
      </c>
      <c r="C122" s="71"/>
      <c r="D122" s="163"/>
      <c r="E122" s="158"/>
      <c r="F122" s="120">
        <f>C122-E122</f>
        <v>0</v>
      </c>
      <c r="G122" s="219">
        <f t="shared" si="0"/>
        <v>0</v>
      </c>
      <c r="H122" s="219"/>
    </row>
    <row r="123" spans="1:8" x14ac:dyDescent="0.25">
      <c r="A123" s="153"/>
      <c r="B123" s="117" t="s">
        <v>339</v>
      </c>
      <c r="C123" s="71"/>
      <c r="D123" s="163"/>
      <c r="E123" s="157"/>
      <c r="F123" s="120" t="s">
        <v>423</v>
      </c>
      <c r="G123" s="219">
        <f t="shared" si="0"/>
        <v>0</v>
      </c>
      <c r="H123" s="219"/>
    </row>
    <row r="124" spans="1:8" x14ac:dyDescent="0.25">
      <c r="A124" s="153"/>
      <c r="B124" s="117" t="s">
        <v>342</v>
      </c>
      <c r="C124" s="71"/>
      <c r="D124" s="163">
        <v>4288</v>
      </c>
      <c r="E124" s="157">
        <f>+D115</f>
        <v>4287.5099999999984</v>
      </c>
      <c r="F124" s="120" t="s">
        <v>386</v>
      </c>
      <c r="G124" s="219">
        <f t="shared" si="0"/>
        <v>0.49000000000160071</v>
      </c>
      <c r="H124" s="219"/>
    </row>
    <row r="125" spans="1:8" x14ac:dyDescent="0.25">
      <c r="A125" s="153"/>
      <c r="B125" s="117" t="s">
        <v>343</v>
      </c>
      <c r="C125" s="71"/>
      <c r="D125" s="163">
        <v>526</v>
      </c>
      <c r="E125" s="157">
        <f>-D59</f>
        <v>525.86999999999989</v>
      </c>
      <c r="F125" s="120" t="s">
        <v>387</v>
      </c>
      <c r="G125" s="219">
        <f t="shared" si="0"/>
        <v>0.13000000000010914</v>
      </c>
      <c r="H125" s="219"/>
    </row>
    <row r="126" spans="1:8" x14ac:dyDescent="0.25">
      <c r="A126" s="153"/>
      <c r="B126" s="117" t="s">
        <v>372</v>
      </c>
      <c r="C126" s="71"/>
      <c r="D126" s="229">
        <f>+D124-D125</f>
        <v>3762</v>
      </c>
      <c r="E126" s="160">
        <f>+E124-E125</f>
        <v>3761.6399999999985</v>
      </c>
      <c r="F126" s="121" t="s">
        <v>388</v>
      </c>
      <c r="G126" s="219">
        <f t="shared" si="0"/>
        <v>0.36000000000149157</v>
      </c>
      <c r="H126" s="219"/>
    </row>
    <row r="127" spans="1:8" x14ac:dyDescent="0.25">
      <c r="A127" s="153"/>
      <c r="B127" s="117" t="s">
        <v>340</v>
      </c>
      <c r="C127" s="71"/>
      <c r="D127" s="163"/>
      <c r="E127" s="157">
        <f>-D146+E128</f>
        <v>39382</v>
      </c>
      <c r="F127" s="120" t="s">
        <v>389</v>
      </c>
      <c r="G127" s="219">
        <f t="shared" si="0"/>
        <v>-39382</v>
      </c>
      <c r="H127" s="219"/>
    </row>
    <row r="128" spans="1:8" x14ac:dyDescent="0.25">
      <c r="A128" s="153"/>
      <c r="B128" s="117" t="s">
        <v>341</v>
      </c>
      <c r="C128" s="71"/>
      <c r="D128" s="163">
        <v>10272</v>
      </c>
      <c r="E128" s="157">
        <f>+D128</f>
        <v>10272</v>
      </c>
      <c r="F128" s="159" t="s">
        <v>399</v>
      </c>
      <c r="G128" s="219">
        <f t="shared" si="0"/>
        <v>0</v>
      </c>
      <c r="H128" s="219"/>
    </row>
    <row r="129" spans="1:8" ht="15.75" thickBot="1" x14ac:dyDescent="0.3">
      <c r="A129" s="153"/>
      <c r="B129" s="118">
        <v>9</v>
      </c>
      <c r="C129" s="156"/>
      <c r="D129" s="230">
        <f>+D126+D128</f>
        <v>14034</v>
      </c>
      <c r="E129" s="160">
        <f>+E128+E126</f>
        <v>14033.64</v>
      </c>
      <c r="F129" s="121" t="s">
        <v>390</v>
      </c>
      <c r="G129" s="219">
        <f t="shared" si="0"/>
        <v>0.36000000000058208</v>
      </c>
      <c r="H129" s="219"/>
    </row>
    <row r="130" spans="1:8" ht="15.75" thickBot="1" x14ac:dyDescent="0.3">
      <c r="A130" s="153"/>
      <c r="B130" s="103"/>
      <c r="C130" s="93"/>
      <c r="E130"/>
      <c r="F130"/>
      <c r="G130"/>
      <c r="H130"/>
    </row>
    <row r="131" spans="1:8" x14ac:dyDescent="0.25">
      <c r="A131" s="153"/>
      <c r="B131" s="173" t="s">
        <v>334</v>
      </c>
      <c r="C131" s="251"/>
      <c r="D131" s="151">
        <f>SUMIF($F$8:$F$114,B131,$C$8:$C$114)</f>
        <v>-39.96</v>
      </c>
      <c r="E131" s="151">
        <f>SUMIF($F$8:$F$114,B131,$D$8:$D$114)</f>
        <v>-3.63</v>
      </c>
      <c r="F131" s="152">
        <f>SUMIF($F$8:$F$114,B131,$E$8:$E$114)</f>
        <v>-36.33</v>
      </c>
      <c r="G131" s="104"/>
    </row>
    <row r="132" spans="1:8" x14ac:dyDescent="0.25">
      <c r="A132" s="153"/>
      <c r="B132" s="174" t="s">
        <v>394</v>
      </c>
      <c r="C132" s="71"/>
      <c r="D132" s="92">
        <f>SUMIF($F$8:$F$114,B132,$C$8:$C$114)</f>
        <v>0</v>
      </c>
      <c r="E132" s="92">
        <f>SUMIF($F$8:$F$114,B132,$D$8:$D$114)</f>
        <v>0</v>
      </c>
      <c r="F132" s="154">
        <f>SUMIF($F$8:$F$114,B132,$E$8:$E$114)</f>
        <v>0</v>
      </c>
      <c r="G132" s="104"/>
    </row>
    <row r="133" spans="1:8" x14ac:dyDescent="0.25">
      <c r="A133" s="153"/>
      <c r="B133" s="174" t="s">
        <v>115</v>
      </c>
      <c r="C133" s="71"/>
      <c r="D133" s="92">
        <f>SUMIF($F$8:$F$114,B133,$C$8:$C$114)</f>
        <v>0</v>
      </c>
      <c r="E133" s="92">
        <f>SUMIF($F$8:$F$114,B133,$D$8:$D$114)</f>
        <v>0</v>
      </c>
      <c r="F133" s="154">
        <f>SUMIF($F$8:$F$114,B133,$E$8:$E$114)</f>
        <v>0</v>
      </c>
      <c r="G133" s="104"/>
    </row>
    <row r="134" spans="1:8" x14ac:dyDescent="0.25">
      <c r="A134" s="153"/>
      <c r="B134" s="174" t="s">
        <v>248</v>
      </c>
      <c r="C134" s="71"/>
      <c r="D134" s="92">
        <f>SUMIF($F$8:$F$114,B134,$C$8:$C$114)</f>
        <v>0</v>
      </c>
      <c r="E134" s="92">
        <f>SUMIF($F$8:$F$114,B134,$D$8:$D$114)</f>
        <v>0</v>
      </c>
      <c r="F134" s="154">
        <f>SUMIF($F$8:$F$114,B134,$E$8:$E$114)</f>
        <v>0</v>
      </c>
      <c r="G134" s="104"/>
    </row>
    <row r="135" spans="1:8" x14ac:dyDescent="0.25">
      <c r="A135" s="153"/>
      <c r="B135" s="174" t="s">
        <v>316</v>
      </c>
      <c r="C135" s="71"/>
      <c r="D135" s="92">
        <f>SUMIF($F$8:$F$114,B135,$C$8:$C$114)</f>
        <v>-270.23</v>
      </c>
      <c r="E135" s="92">
        <f>SUMIF($F$8:$F$114,B135,$D$8:$D$114)</f>
        <v>-24.560000000000002</v>
      </c>
      <c r="F135" s="154">
        <f>SUMIF($F$8:$F$114,B135,$E$8:$E$114)</f>
        <v>-245.67</v>
      </c>
      <c r="G135" s="104"/>
    </row>
    <row r="136" spans="1:8" ht="15.75" thickBot="1" x14ac:dyDescent="0.3">
      <c r="A136" s="155"/>
      <c r="B136" s="174" t="s">
        <v>395</v>
      </c>
      <c r="C136" s="71"/>
      <c r="D136" s="92">
        <f>SUMIF($F$8:$F$114,B136,$C$8:$C$114)</f>
        <v>0</v>
      </c>
      <c r="E136" s="92">
        <f>SUMIF($F$8:$F$114,B136,$D$8:$D$114)</f>
        <v>0</v>
      </c>
      <c r="F136" s="154">
        <f>SUMIF($F$8:$F$114,B136,$E$8:$E$114)</f>
        <v>0</v>
      </c>
      <c r="G136" s="104"/>
    </row>
    <row r="137" spans="1:8" x14ac:dyDescent="0.25">
      <c r="B137" s="174" t="s">
        <v>396</v>
      </c>
      <c r="C137" s="71"/>
      <c r="D137" s="92">
        <f>SUMIF($F$8:$F$114,B137,$C$8:$C$114)</f>
        <v>-63.24</v>
      </c>
      <c r="E137" s="92">
        <f>SUMIF($F$8:$F$114,B137,$D$8:$D$114)</f>
        <v>-5.75</v>
      </c>
      <c r="F137" s="154">
        <f>SUMIF($F$8:$F$114,B137,$E$8:$E$114)</f>
        <v>-57.489999999999995</v>
      </c>
      <c r="G137" s="104"/>
    </row>
    <row r="138" spans="1:8" x14ac:dyDescent="0.25">
      <c r="B138" s="174" t="s">
        <v>119</v>
      </c>
      <c r="C138" s="71"/>
      <c r="D138" s="92">
        <f>SUMIF($F$8:$F$114,B138,$C$8:$C$114)</f>
        <v>-822.18000000000006</v>
      </c>
      <c r="E138" s="92">
        <f>SUMIF($F$8:$F$114,B138,$D$8:$D$114)</f>
        <v>-74.740000000000009</v>
      </c>
      <c r="F138" s="154">
        <f>SUMIF($F$8:$F$114,B138,$E$8:$E$114)</f>
        <v>-747.43999999999994</v>
      </c>
      <c r="G138" s="104"/>
    </row>
    <row r="139" spans="1:8" x14ac:dyDescent="0.25">
      <c r="B139" s="174" t="s">
        <v>121</v>
      </c>
      <c r="C139" s="71"/>
      <c r="D139" s="92">
        <f>SUMIF($F$8:$F$114,B139,$C$8:$C$114)</f>
        <v>0</v>
      </c>
      <c r="E139" s="92">
        <f>SUMIF($F$8:$F$114,B139,$D$8:$D$114)</f>
        <v>0</v>
      </c>
      <c r="F139" s="154">
        <f>SUMIF($F$8:$F$114,B139,$E$8:$E$114)</f>
        <v>0</v>
      </c>
      <c r="G139" s="104"/>
    </row>
    <row r="140" spans="1:8" x14ac:dyDescent="0.25">
      <c r="B140" s="174" t="s">
        <v>397</v>
      </c>
      <c r="C140" s="71"/>
      <c r="D140" s="92">
        <f>SUMIF($F$8:$F$114,B140,$C$8:$C$114)</f>
        <v>0</v>
      </c>
      <c r="E140" s="92">
        <f>SUMIF($F$8:$F$114,B140,$D$8:$D$114)</f>
        <v>0</v>
      </c>
      <c r="F140" s="154">
        <f>SUMIF($F$8:$F$114,B140,$E$8:$E$114)</f>
        <v>0</v>
      </c>
      <c r="G140" s="104"/>
    </row>
    <row r="141" spans="1:8" x14ac:dyDescent="0.25">
      <c r="B141" s="174" t="s">
        <v>110</v>
      </c>
      <c r="C141" s="71"/>
      <c r="D141" s="92">
        <f>SUMIF($F$8:$F$114,B141,$C$8:$C$114)</f>
        <v>0</v>
      </c>
      <c r="E141" s="92">
        <f>SUMIF($F$8:$F$114,B141,$D$8:$D$114)</f>
        <v>0</v>
      </c>
      <c r="F141" s="154">
        <f>SUMIF($F$8:$F$114,B141,$E$8:$E$114)</f>
        <v>0</v>
      </c>
      <c r="G141" s="104"/>
    </row>
    <row r="142" spans="1:8" x14ac:dyDescent="0.25">
      <c r="B142" s="174" t="s">
        <v>319</v>
      </c>
      <c r="C142" s="71"/>
      <c r="D142" s="92">
        <f>SUMIF($F$8:$F$114,B142,$C$8:$C$114)</f>
        <v>-977.05</v>
      </c>
      <c r="E142" s="92">
        <f>SUMIF($F$8:$F$114,B142,$D$8:$D$114)</f>
        <v>0</v>
      </c>
      <c r="F142" s="154">
        <f>SUMIF($F$8:$F$114,B142,$E$8:$E$114)</f>
        <v>-977.05</v>
      </c>
      <c r="G142" s="104"/>
    </row>
    <row r="143" spans="1:8" x14ac:dyDescent="0.25">
      <c r="B143" s="174" t="s">
        <v>123</v>
      </c>
      <c r="C143" s="71"/>
      <c r="D143" s="92">
        <f>SUMIF($F$8:$F$114,B143,$C$8:$C$114)</f>
        <v>-2200</v>
      </c>
      <c r="E143" s="92">
        <f>SUMIF($F$8:$F$114,B143,$D$8:$D$114)</f>
        <v>-200</v>
      </c>
      <c r="F143" s="154">
        <f>SUMIF($F$8:$F$114,B143,$E$8:$E$114)</f>
        <v>-2000</v>
      </c>
      <c r="G143" s="104"/>
    </row>
    <row r="144" spans="1:8" x14ac:dyDescent="0.25">
      <c r="B144" s="174" t="s">
        <v>335</v>
      </c>
      <c r="C144" s="71"/>
      <c r="D144" s="92">
        <f>SUMIF($F$8:$F$114,B144,$C$8:$C$114)</f>
        <v>0</v>
      </c>
      <c r="E144" s="92">
        <f>SUMIF($F$8:$F$114,B144,$D$8:$D$114)</f>
        <v>0</v>
      </c>
      <c r="F144" s="154">
        <f>SUMIF($F$8:$F$114,B144,$E$8:$E$114)</f>
        <v>0</v>
      </c>
      <c r="G144" s="104"/>
    </row>
    <row r="145" spans="2:7" x14ac:dyDescent="0.25">
      <c r="B145" s="174" t="s">
        <v>392</v>
      </c>
      <c r="C145" s="71"/>
      <c r="D145" s="92">
        <f>SUMIF($F$8:$F$114,B145,$C$8:$C$114)</f>
        <v>-681.79</v>
      </c>
      <c r="E145" s="92">
        <f>SUMIF($F$8:$F$114,B145,$D$8:$D$114)</f>
        <v>-61.980000000000004</v>
      </c>
      <c r="F145" s="154">
        <f>SUMIF($F$8:$F$114,B145,$E$8:$E$114)</f>
        <v>-619.80999999999995</v>
      </c>
      <c r="G145" s="104"/>
    </row>
    <row r="146" spans="2:7" x14ac:dyDescent="0.25">
      <c r="B146" s="174" t="s">
        <v>144</v>
      </c>
      <c r="C146" s="71"/>
      <c r="D146" s="92">
        <f>SUMIF($F$8:$F$114,B146,$C$8:$C$114)</f>
        <v>-29110</v>
      </c>
      <c r="E146" s="92">
        <f>SUMIF($F$8:$F$114,B146,$D$8:$D$114)</f>
        <v>0</v>
      </c>
      <c r="F146" s="154">
        <f>SUMIF($F$8:$F$114,B146,$E$8:$E$114)</f>
        <v>-29110</v>
      </c>
      <c r="G146" s="104"/>
    </row>
    <row r="147" spans="2:7" x14ac:dyDescent="0.25">
      <c r="B147" s="174" t="s">
        <v>127</v>
      </c>
      <c r="C147" s="71"/>
      <c r="D147" s="92">
        <f>SUMIF($F$8:$F$114,B147,$C$8:$C$114)</f>
        <v>-606.69000000000005</v>
      </c>
      <c r="E147" s="92">
        <f>SUMIF($F$8:$F$114,B147,$D$8:$D$114)</f>
        <v>-55.15</v>
      </c>
      <c r="F147" s="154">
        <f>SUMIF($F$8:$F$114,B147,$E$8:$E$114)</f>
        <v>-551.54</v>
      </c>
      <c r="G147" s="104"/>
    </row>
    <row r="148" spans="2:7" x14ac:dyDescent="0.25">
      <c r="B148" s="174" t="s">
        <v>126</v>
      </c>
      <c r="C148" s="71"/>
      <c r="D148" s="92">
        <f>SUMIF($F$8:$F$114,B148,$C$8:$C$114)</f>
        <v>-1100.8499999999999</v>
      </c>
      <c r="E148" s="92">
        <f>SUMIF($F$8:$F$114,B148,$D$8:$D$114)</f>
        <v>-100.05999999999999</v>
      </c>
      <c r="F148" s="154">
        <f>SUMIF($F$8:$F$114,B148,$E$8:$E$114)</f>
        <v>-1000.7899999999998</v>
      </c>
      <c r="G148" s="104"/>
    </row>
    <row r="149" spans="2:7" x14ac:dyDescent="0.25">
      <c r="B149" s="174" t="s">
        <v>398</v>
      </c>
      <c r="C149" s="71"/>
      <c r="D149" s="92">
        <f>SUMIF($F$8:$F$114,B149,$C$8:$C$114)</f>
        <v>0</v>
      </c>
      <c r="E149" s="92">
        <f>SUMIF($F$8:$F$114,B149,$D$8:$D$114)</f>
        <v>0</v>
      </c>
      <c r="F149" s="154">
        <f>SUMIF($F$8:$F$114,B149,$E$8:$E$114)</f>
        <v>0</v>
      </c>
      <c r="G149" s="104"/>
    </row>
    <row r="150" spans="2:7" x14ac:dyDescent="0.25">
      <c r="B150" s="174" t="s">
        <v>113</v>
      </c>
      <c r="C150" s="71"/>
      <c r="D150" s="92">
        <f>SUMIF($F$8:$F$114,B150,$C$8:$C$114)</f>
        <v>0</v>
      </c>
      <c r="E150" s="92">
        <f>SUMIF($F$8:$F$114,B150,$D$8:$D$114)</f>
        <v>0</v>
      </c>
      <c r="F150" s="154">
        <f>SUMIF($F$8:$F$114,B150,$E$8:$E$114)</f>
        <v>0</v>
      </c>
      <c r="G150" s="104"/>
    </row>
    <row r="151" spans="2:7" x14ac:dyDescent="0.25">
      <c r="B151" s="174" t="s">
        <v>114</v>
      </c>
      <c r="C151" s="71"/>
      <c r="D151" s="92">
        <f>SUMIF($F$8:$F$114,B151,$C$8:$C$114)</f>
        <v>0</v>
      </c>
      <c r="E151" s="92">
        <f>SUMIF($F$8:$F$114,B151,$D$8:$D$114)</f>
        <v>0</v>
      </c>
      <c r="F151" s="154">
        <f>SUMIF($F$8:$F$114,B151,$E$8:$E$114)</f>
        <v>0</v>
      </c>
      <c r="G151" s="104"/>
    </row>
    <row r="152" spans="2:7" x14ac:dyDescent="0.25">
      <c r="B152" s="174" t="s">
        <v>391</v>
      </c>
      <c r="C152" s="71"/>
      <c r="D152" s="92">
        <f>SUMIF($F$8:$F$114,B152,$C$8:$C$114)</f>
        <v>0</v>
      </c>
      <c r="E152" s="92">
        <f>SUMIF($F$8:$F$114,B152,$D$8:$D$114)</f>
        <v>0</v>
      </c>
      <c r="F152" s="154">
        <f>SUMIF($F$8:$F$114,B152,$E$8:$E$114)</f>
        <v>0</v>
      </c>
      <c r="G152" s="104"/>
    </row>
    <row r="153" spans="2:7" x14ac:dyDescent="0.25">
      <c r="B153" s="174" t="s">
        <v>124</v>
      </c>
      <c r="C153" s="71"/>
      <c r="D153" s="92">
        <f>SUMIF($F$8:$F$114,B153,$C$8:$C$114)</f>
        <v>0</v>
      </c>
      <c r="E153" s="92">
        <f>SUMIF($F$8:$F$114,B153,$D$8:$D$114)</f>
        <v>0</v>
      </c>
      <c r="F153" s="154">
        <f>SUMIF($F$8:$F$114,B153,$E$8:$E$114)</f>
        <v>0</v>
      </c>
      <c r="G153" s="104"/>
    </row>
    <row r="154" spans="2:7" x14ac:dyDescent="0.25">
      <c r="B154" s="174" t="s">
        <v>370</v>
      </c>
      <c r="C154" s="71"/>
      <c r="D154" s="92">
        <f>SUMIF($F$8:$F$114,B154,$C$8:$C$114)</f>
        <v>-6779</v>
      </c>
      <c r="E154" s="92">
        <f>SUMIF($F$8:$F$114,B154,$D$8:$D$114)</f>
        <v>0</v>
      </c>
      <c r="F154" s="154">
        <f>SUMIF($F$8:$F$114,B154,$E$8:$E$114)</f>
        <v>-6779</v>
      </c>
      <c r="G154" s="104"/>
    </row>
    <row r="155" spans="2:7" x14ac:dyDescent="0.25">
      <c r="B155" s="174" t="s">
        <v>120</v>
      </c>
      <c r="C155" s="71"/>
      <c r="D155" s="92">
        <f>SUMIF($F$8:$F$114,B155,$C$8:$C$114)</f>
        <v>0</v>
      </c>
      <c r="E155" s="92">
        <f>SUMIF($F$8:$F$114,B155,$D$8:$D$114)</f>
        <v>0</v>
      </c>
      <c r="F155" s="154">
        <f>SUMIF($F$8:$F$114,B155,$E$8:$E$114)</f>
        <v>0</v>
      </c>
      <c r="G155" s="104"/>
    </row>
    <row r="156" spans="2:7" x14ac:dyDescent="0.25">
      <c r="B156" s="174" t="s">
        <v>379</v>
      </c>
      <c r="C156" s="71"/>
      <c r="D156" s="92">
        <f>SUMIF($F$8:$F$114,B156,$C$8:$C$114)</f>
        <v>0</v>
      </c>
      <c r="E156" s="92">
        <f>SUMIF($F$8:$F$114,B156,$D$8:$D$114)</f>
        <v>0</v>
      </c>
      <c r="F156" s="154">
        <f>SUMIF($F$8:$F$114,B156,$E$8:$E$114)</f>
        <v>0</v>
      </c>
      <c r="G156" s="104"/>
    </row>
    <row r="157" spans="2:7" x14ac:dyDescent="0.25">
      <c r="B157" s="174" t="s">
        <v>117</v>
      </c>
      <c r="C157" s="71"/>
      <c r="D157" s="92">
        <f>SUMIF($F$8:$F$114,B157,$C$8:$C$114)</f>
        <v>0</v>
      </c>
      <c r="E157" s="92">
        <f>SUMIF($F$8:$F$114,B157,$D$8:$D$114)</f>
        <v>0</v>
      </c>
      <c r="F157" s="154">
        <f>SUMIF($F$8:$F$114,B157,$E$8:$E$114)</f>
        <v>0</v>
      </c>
      <c r="G157" s="104"/>
    </row>
    <row r="158" spans="2:7" x14ac:dyDescent="0.25">
      <c r="B158" s="174" t="s">
        <v>371</v>
      </c>
      <c r="C158" s="71"/>
      <c r="D158" s="92">
        <f>SUMIF($F$8:$F$114,B158,$C$8:$C$114)</f>
        <v>0</v>
      </c>
      <c r="E158" s="92">
        <f>SUMIF($F$8:$F$114,B158,$D$8:$D$114)</f>
        <v>0</v>
      </c>
      <c r="F158" s="154">
        <f>SUMIF($F$8:$F$114,B158,$E$8:$E$114)</f>
        <v>0</v>
      </c>
      <c r="G158" s="104"/>
    </row>
    <row r="159" spans="2:7" ht="15.75" thickBot="1" x14ac:dyDescent="0.3">
      <c r="B159" s="175" t="s">
        <v>393</v>
      </c>
      <c r="C159" s="252"/>
      <c r="D159" s="164">
        <f>SUMIF($F$8:$F$114,B159,$C$8:$C$114)</f>
        <v>-2466.0099999999998</v>
      </c>
      <c r="E159" s="164">
        <f>SUMIF($F$8:$F$114,B159,$D$8:$D$114)</f>
        <v>0</v>
      </c>
      <c r="F159" s="259">
        <f>SUMIF($F$8:$F$114,B159,$E$8:$E$114)</f>
        <v>-2466.0099999999998</v>
      </c>
      <c r="G159" s="104"/>
    </row>
    <row r="160" spans="2:7" ht="15.75" thickBot="1" x14ac:dyDescent="0.3">
      <c r="B160" s="103"/>
      <c r="C160" s="148" t="s">
        <v>349</v>
      </c>
      <c r="D160" s="165">
        <f>SUM(D131:D159)</f>
        <v>-45117</v>
      </c>
      <c r="E160" s="165">
        <f>SUM(E131:E159)</f>
        <v>-525.87</v>
      </c>
      <c r="F160" s="165">
        <f>SUM(F131:F159)</f>
        <v>-44591.130000000005</v>
      </c>
      <c r="G160" s="104"/>
    </row>
    <row r="161" spans="2:7" x14ac:dyDescent="0.25">
      <c r="B161" s="103"/>
      <c r="C161" s="93"/>
      <c r="G161" s="104"/>
    </row>
    <row r="162" spans="2:7" x14ac:dyDescent="0.25">
      <c r="B162" s="103"/>
      <c r="C162" s="93"/>
      <c r="G162" s="104"/>
    </row>
    <row r="163" spans="2:7" x14ac:dyDescent="0.25">
      <c r="B163" s="103"/>
      <c r="C163" s="93"/>
      <c r="G163" s="104"/>
    </row>
    <row r="164" spans="2:7" x14ac:dyDescent="0.25">
      <c r="B164" s="103"/>
      <c r="C164" s="93"/>
      <c r="G164" s="104"/>
    </row>
    <row r="165" spans="2:7" x14ac:dyDescent="0.25">
      <c r="B165" s="103"/>
      <c r="C165" s="93"/>
      <c r="G165" s="104"/>
    </row>
    <row r="166" spans="2:7" x14ac:dyDescent="0.25">
      <c r="B166" s="103"/>
      <c r="C166" s="93"/>
      <c r="G166" s="104"/>
    </row>
    <row r="167" spans="2:7" x14ac:dyDescent="0.25">
      <c r="B167" s="103"/>
      <c r="C167" s="93"/>
      <c r="G167" s="104"/>
    </row>
    <row r="168" spans="2:7" x14ac:dyDescent="0.25">
      <c r="B168" s="103"/>
      <c r="C168" s="93"/>
      <c r="G168" s="104"/>
    </row>
    <row r="169" spans="2:7" x14ac:dyDescent="0.25">
      <c r="B169" s="103"/>
      <c r="C169" s="93"/>
      <c r="G169" s="104"/>
    </row>
    <row r="170" spans="2:7" x14ac:dyDescent="0.25">
      <c r="B170" s="103"/>
      <c r="C170" s="93"/>
      <c r="G170" s="104"/>
    </row>
    <row r="171" spans="2:7" x14ac:dyDescent="0.25">
      <c r="B171" s="103"/>
      <c r="C171" s="93"/>
      <c r="G171" s="104"/>
    </row>
    <row r="172" spans="2:7" x14ac:dyDescent="0.25">
      <c r="B172" s="103"/>
      <c r="C172" s="93"/>
      <c r="G172" s="104"/>
    </row>
    <row r="173" spans="2:7" x14ac:dyDescent="0.25">
      <c r="B173" s="103"/>
      <c r="C173" s="93"/>
      <c r="G173" s="104"/>
    </row>
    <row r="174" spans="2:7" x14ac:dyDescent="0.25">
      <c r="B174" s="103"/>
      <c r="C174" s="93"/>
      <c r="G174" s="104"/>
    </row>
    <row r="175" spans="2:7" x14ac:dyDescent="0.25">
      <c r="B175" s="103"/>
      <c r="C175" s="93"/>
      <c r="G175" s="104"/>
    </row>
    <row r="176" spans="2:7" x14ac:dyDescent="0.25">
      <c r="B176" s="103"/>
      <c r="C176" s="93"/>
      <c r="G176" s="104"/>
    </row>
    <row r="177" spans="2:7" x14ac:dyDescent="0.25">
      <c r="B177" s="103"/>
      <c r="C177" s="93"/>
      <c r="G177" s="104"/>
    </row>
    <row r="178" spans="2:7" x14ac:dyDescent="0.25">
      <c r="B178" s="103"/>
      <c r="C178" s="93"/>
      <c r="G178" s="104"/>
    </row>
    <row r="179" spans="2:7" x14ac:dyDescent="0.25">
      <c r="B179" s="103"/>
      <c r="C179" s="93"/>
      <c r="G179" s="104"/>
    </row>
    <row r="180" spans="2:7" x14ac:dyDescent="0.25">
      <c r="B180" s="103"/>
      <c r="C180" s="93"/>
      <c r="G180" s="104"/>
    </row>
    <row r="181" spans="2:7" x14ac:dyDescent="0.25">
      <c r="B181" s="103"/>
      <c r="C181" s="93"/>
      <c r="G181" s="104"/>
    </row>
    <row r="182" spans="2:7" x14ac:dyDescent="0.25">
      <c r="B182" s="103"/>
      <c r="C182" s="93"/>
      <c r="G182" s="104"/>
    </row>
    <row r="183" spans="2:7" x14ac:dyDescent="0.25">
      <c r="B183" s="103"/>
      <c r="C183" s="93"/>
      <c r="G183" s="104"/>
    </row>
    <row r="184" spans="2:7" x14ac:dyDescent="0.25">
      <c r="B184" s="103"/>
      <c r="C184" s="93"/>
      <c r="G184" s="104"/>
    </row>
    <row r="185" spans="2:7" x14ac:dyDescent="0.25">
      <c r="B185" s="103"/>
      <c r="C185" s="93"/>
      <c r="G185" s="104"/>
    </row>
    <row r="186" spans="2:7" x14ac:dyDescent="0.25">
      <c r="B186" s="103"/>
      <c r="C186" s="93"/>
      <c r="G186" s="104"/>
    </row>
    <row r="187" spans="2:7" x14ac:dyDescent="0.25">
      <c r="B187" s="103"/>
      <c r="C187" s="93"/>
      <c r="G187" s="104"/>
    </row>
    <row r="188" spans="2:7" x14ac:dyDescent="0.25">
      <c r="B188" s="103"/>
      <c r="C188" s="93"/>
      <c r="G188" s="104"/>
    </row>
    <row r="189" spans="2:7" x14ac:dyDescent="0.25">
      <c r="B189" s="103"/>
      <c r="C189" s="93"/>
      <c r="G189" s="104"/>
    </row>
    <row r="190" spans="2:7" x14ac:dyDescent="0.25">
      <c r="B190" s="103"/>
      <c r="C190" s="93"/>
      <c r="G190" s="104"/>
    </row>
    <row r="191" spans="2:7" x14ac:dyDescent="0.25">
      <c r="B191" s="103"/>
      <c r="C191" s="93"/>
      <c r="G191" s="104"/>
    </row>
    <row r="192" spans="2:7" x14ac:dyDescent="0.25">
      <c r="B192" s="103"/>
      <c r="C192" s="93"/>
      <c r="G192" s="104"/>
    </row>
    <row r="193" spans="2:7" x14ac:dyDescent="0.25">
      <c r="B193" s="103"/>
      <c r="C193" s="93"/>
      <c r="G193" s="104"/>
    </row>
    <row r="194" spans="2:7" x14ac:dyDescent="0.25">
      <c r="B194" s="103"/>
      <c r="C194" s="93"/>
      <c r="G194" s="104"/>
    </row>
    <row r="195" spans="2:7" x14ac:dyDescent="0.25">
      <c r="B195" s="103"/>
      <c r="C195" s="93"/>
      <c r="G195" s="104"/>
    </row>
    <row r="196" spans="2:7" x14ac:dyDescent="0.25">
      <c r="B196" s="103"/>
      <c r="C196" s="93"/>
      <c r="G196" s="104"/>
    </row>
    <row r="197" spans="2:7" x14ac:dyDescent="0.25">
      <c r="B197" s="103"/>
      <c r="C197" s="93"/>
      <c r="G197" s="104"/>
    </row>
    <row r="198" spans="2:7" x14ac:dyDescent="0.25">
      <c r="B198" s="103"/>
      <c r="C198" s="93"/>
      <c r="G198" s="104"/>
    </row>
    <row r="199" spans="2:7" x14ac:dyDescent="0.25">
      <c r="B199" s="103"/>
      <c r="C199" s="93"/>
      <c r="G199" s="104"/>
    </row>
    <row r="200" spans="2:7" x14ac:dyDescent="0.25">
      <c r="B200" s="103"/>
      <c r="C200" s="93"/>
      <c r="G200" s="104"/>
    </row>
    <row r="201" spans="2:7" x14ac:dyDescent="0.25">
      <c r="B201" s="103"/>
      <c r="C201" s="93"/>
      <c r="G201" s="104"/>
    </row>
    <row r="202" spans="2:7" x14ac:dyDescent="0.25">
      <c r="B202" s="103"/>
      <c r="C202" s="93"/>
      <c r="G202" s="104"/>
    </row>
    <row r="203" spans="2:7" x14ac:dyDescent="0.25">
      <c r="B203" s="103"/>
      <c r="C203" s="93"/>
      <c r="G203" s="104"/>
    </row>
    <row r="204" spans="2:7" x14ac:dyDescent="0.25">
      <c r="B204" s="103"/>
      <c r="C204" s="93"/>
      <c r="G204" s="104"/>
    </row>
    <row r="205" spans="2:7" x14ac:dyDescent="0.25">
      <c r="B205" s="103"/>
      <c r="C205" s="93"/>
      <c r="G205" s="104"/>
    </row>
    <row r="206" spans="2:7" x14ac:dyDescent="0.25">
      <c r="B206" s="103"/>
      <c r="C206" s="93"/>
      <c r="G206" s="104"/>
    </row>
    <row r="207" spans="2:7" x14ac:dyDescent="0.25">
      <c r="B207" s="103"/>
      <c r="C207" s="93"/>
      <c r="G207" s="104"/>
    </row>
    <row r="208" spans="2:7" x14ac:dyDescent="0.25">
      <c r="B208" s="103"/>
      <c r="C208" s="93"/>
      <c r="G208" s="104"/>
    </row>
    <row r="209" spans="2:7" x14ac:dyDescent="0.25">
      <c r="B209" s="103"/>
      <c r="C209" s="93"/>
      <c r="G209" s="104"/>
    </row>
    <row r="210" spans="2:7" x14ac:dyDescent="0.25">
      <c r="B210" s="103"/>
      <c r="C210" s="93"/>
      <c r="G210" s="104"/>
    </row>
    <row r="211" spans="2:7" x14ac:dyDescent="0.25">
      <c r="B211" s="103"/>
      <c r="C211" s="93"/>
      <c r="G211" s="104"/>
    </row>
    <row r="212" spans="2:7" x14ac:dyDescent="0.25">
      <c r="B212" s="103"/>
      <c r="C212" s="93"/>
      <c r="G212" s="104"/>
    </row>
    <row r="213" spans="2:7" x14ac:dyDescent="0.25">
      <c r="B213" s="103"/>
      <c r="C213" s="93"/>
      <c r="G213" s="104"/>
    </row>
    <row r="214" spans="2:7" x14ac:dyDescent="0.25">
      <c r="B214" s="103"/>
      <c r="C214" s="93"/>
      <c r="G214" s="104"/>
    </row>
    <row r="215" spans="2:7" x14ac:dyDescent="0.25">
      <c r="B215" s="103"/>
      <c r="C215" s="93"/>
      <c r="G215" s="104"/>
    </row>
    <row r="216" spans="2:7" x14ac:dyDescent="0.25">
      <c r="B216" s="103"/>
      <c r="C216" s="93"/>
      <c r="G216" s="104"/>
    </row>
    <row r="217" spans="2:7" x14ac:dyDescent="0.25">
      <c r="B217" s="103"/>
      <c r="C217" s="93"/>
      <c r="G217" s="104"/>
    </row>
    <row r="218" spans="2:7" x14ac:dyDescent="0.25">
      <c r="B218" s="103"/>
      <c r="C218" s="93"/>
      <c r="G218" s="104"/>
    </row>
    <row r="219" spans="2:7" x14ac:dyDescent="0.25">
      <c r="B219" s="103"/>
      <c r="C219" s="93"/>
      <c r="G219" s="104"/>
    </row>
    <row r="220" spans="2:7" x14ac:dyDescent="0.25">
      <c r="B220" s="103"/>
      <c r="C220" s="93"/>
      <c r="G220" s="104"/>
    </row>
    <row r="221" spans="2:7" x14ac:dyDescent="0.25">
      <c r="B221" s="103"/>
      <c r="C221" s="93"/>
      <c r="G221" s="104"/>
    </row>
    <row r="222" spans="2:7" x14ac:dyDescent="0.25">
      <c r="B222" s="103"/>
      <c r="C222" s="93"/>
      <c r="G222" s="104"/>
    </row>
    <row r="223" spans="2:7" x14ac:dyDescent="0.25">
      <c r="B223" s="103"/>
      <c r="C223" s="93"/>
      <c r="G223" s="104"/>
    </row>
    <row r="224" spans="2:7" x14ac:dyDescent="0.25">
      <c r="B224" s="103"/>
      <c r="C224" s="93"/>
      <c r="G224" s="104"/>
    </row>
    <row r="225" spans="2:7" x14ac:dyDescent="0.25">
      <c r="B225" s="103"/>
      <c r="C225" s="93"/>
      <c r="G225" s="104"/>
    </row>
    <row r="226" spans="2:7" x14ac:dyDescent="0.25">
      <c r="B226" s="103"/>
      <c r="C226" s="93"/>
      <c r="G226" s="104"/>
    </row>
    <row r="227" spans="2:7" x14ac:dyDescent="0.25">
      <c r="B227" s="103"/>
      <c r="C227" s="93"/>
      <c r="G227" s="104"/>
    </row>
    <row r="228" spans="2:7" x14ac:dyDescent="0.25">
      <c r="B228" s="103"/>
      <c r="C228" s="93"/>
      <c r="G228" s="104"/>
    </row>
  </sheetData>
  <autoFilter ref="A7:H57"/>
  <phoneticPr fontId="14"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J13" sqref="J13"/>
    </sheetView>
  </sheetViews>
  <sheetFormatPr defaultRowHeight="15" x14ac:dyDescent="0.25"/>
  <cols>
    <col min="1" max="1" width="6.85546875" customWidth="1"/>
    <col min="2" max="3" width="19" customWidth="1"/>
    <col min="4" max="4" width="11.5703125" bestFit="1" customWidth="1"/>
  </cols>
  <sheetData>
    <row r="1" spans="1:4" ht="15.75" thickBot="1" x14ac:dyDescent="0.3">
      <c r="C1" t="s">
        <v>313</v>
      </c>
      <c r="D1" s="295">
        <f ca="1">+D23+D39+D47+D54</f>
        <v>-46105.53</v>
      </c>
    </row>
    <row r="2" spans="1:4" x14ac:dyDescent="0.25">
      <c r="A2" s="411" t="s">
        <v>1049</v>
      </c>
      <c r="B2" s="412"/>
      <c r="C2" s="412"/>
      <c r="D2" s="413"/>
    </row>
    <row r="3" spans="1:4" x14ac:dyDescent="0.25">
      <c r="A3" s="290"/>
      <c r="B3" s="288" t="s">
        <v>420</v>
      </c>
      <c r="C3" s="288" t="s">
        <v>444</v>
      </c>
      <c r="D3" s="292"/>
    </row>
    <row r="4" spans="1:4" x14ac:dyDescent="0.25">
      <c r="A4" s="290" t="s">
        <v>415</v>
      </c>
      <c r="B4" s="289">
        <f ca="1">SUMIF('Hung''s work Qrt 1'!$H$1:$H$522,B3,'Hung''s work Qrt 1'!$C$1:$C$90)</f>
        <v>0</v>
      </c>
      <c r="C4" s="289">
        <f ca="1">SUMIF('Hung''s work Qrt 1'!$H$1:$H$522,C3,'Hung''s work Qrt 1'!$C$1:$C$90)</f>
        <v>-1768.7299999999998</v>
      </c>
      <c r="D4" s="294">
        <f ca="1">SUM(B4:C4)</f>
        <v>-1768.7299999999998</v>
      </c>
    </row>
    <row r="5" spans="1:4" x14ac:dyDescent="0.25">
      <c r="A5" s="290" t="s">
        <v>416</v>
      </c>
      <c r="B5" s="289">
        <f ca="1">SUMIF('Hung''s work Qrt 2'!$H$1:$H$507,B3,'Hung''s work Qrt 2'!$C$1:$C$84)</f>
        <v>0</v>
      </c>
      <c r="C5" s="289">
        <f ca="1">SUMIF('Hung''s work Qrt 2'!$H$1:$H$507,C3,'Hung''s work Qrt 2'!$C$1:$C$84)</f>
        <v>-3579.3799999999987</v>
      </c>
      <c r="D5" s="294">
        <f t="shared" ref="D5:D7" ca="1" si="0">SUM(B5:C5)</f>
        <v>-3579.3799999999987</v>
      </c>
    </row>
    <row r="6" spans="1:4" x14ac:dyDescent="0.25">
      <c r="A6" s="290" t="s">
        <v>417</v>
      </c>
      <c r="B6" s="289">
        <f ca="1">SUMIF('Hung''s work Qrt 3'!$H$1:$H$449,B3,'Hung''s work Qrt 3'!$C$1:$C$78)</f>
        <v>0</v>
      </c>
      <c r="C6" s="289">
        <f ca="1">SUMIF('Hung''s work Qrt 3'!$H$1:$H$449,C3,'Hung''s work Qrt 3'!$C$1:$C$78)</f>
        <v>-4339.2499999999991</v>
      </c>
      <c r="D6" s="294">
        <f t="shared" ca="1" si="0"/>
        <v>-4339.2499999999991</v>
      </c>
    </row>
    <row r="7" spans="1:4" x14ac:dyDescent="0.25">
      <c r="A7" s="290" t="s">
        <v>418</v>
      </c>
      <c r="B7" s="289">
        <f ca="1">SUMIF('Hung''s work Qrt 4'!$H$1:$H$457,B3,'Hung''s work Qrt 4'!$C$1:$C$57)</f>
        <v>0</v>
      </c>
      <c r="C7" s="289">
        <f ca="1">SUMIF('Hung''s work Qrt 4'!$H$1:$H$457,C3,'Hung''s work Qrt 4'!$C$1:$C$57)</f>
        <v>-770.16</v>
      </c>
      <c r="D7" s="294">
        <f t="shared" ca="1" si="0"/>
        <v>-770.16</v>
      </c>
    </row>
    <row r="8" spans="1:4" ht="15.75" thickBot="1" x14ac:dyDescent="0.3">
      <c r="A8" s="291" t="s">
        <v>349</v>
      </c>
      <c r="B8" s="293">
        <f ca="1">SUM(B4:B7)</f>
        <v>0</v>
      </c>
      <c r="C8" s="293">
        <f ca="1">SUM(C4:C7)</f>
        <v>-10457.519999999997</v>
      </c>
      <c r="D8" s="295">
        <f ca="1">SUM(D4:D7)</f>
        <v>-10457.519999999997</v>
      </c>
    </row>
    <row r="9" spans="1:4" x14ac:dyDescent="0.25">
      <c r="A9" s="411" t="s">
        <v>450</v>
      </c>
      <c r="B9" s="412"/>
      <c r="C9" s="412"/>
      <c r="D9" s="413"/>
    </row>
    <row r="10" spans="1:4" x14ac:dyDescent="0.25">
      <c r="A10" s="290"/>
      <c r="B10" s="288" t="s">
        <v>420</v>
      </c>
      <c r="C10" s="288" t="s">
        <v>444</v>
      </c>
      <c r="D10" s="292"/>
    </row>
    <row r="11" spans="1:4" x14ac:dyDescent="0.25">
      <c r="A11" s="290" t="s">
        <v>415</v>
      </c>
      <c r="B11" s="289">
        <v>-3646</v>
      </c>
      <c r="C11" s="289">
        <v>0</v>
      </c>
      <c r="D11" s="294">
        <f>SUM(B11:C11)</f>
        <v>-3646</v>
      </c>
    </row>
    <row r="12" spans="1:4" x14ac:dyDescent="0.25">
      <c r="A12" s="290" t="s">
        <v>416</v>
      </c>
      <c r="B12" s="289">
        <v>-2850.9799999999996</v>
      </c>
      <c r="C12" s="289">
        <v>0</v>
      </c>
      <c r="D12" s="294">
        <f t="shared" ref="D12:D14" si="1">SUM(B12:C12)</f>
        <v>-2850.9799999999996</v>
      </c>
    </row>
    <row r="13" spans="1:4" x14ac:dyDescent="0.25">
      <c r="A13" s="290" t="s">
        <v>417</v>
      </c>
      <c r="B13" s="289">
        <v>-3046.1199999999994</v>
      </c>
      <c r="C13" s="289">
        <v>0</v>
      </c>
      <c r="D13" s="294">
        <f t="shared" si="1"/>
        <v>-3046.1199999999994</v>
      </c>
    </row>
    <row r="14" spans="1:4" x14ac:dyDescent="0.25">
      <c r="A14" s="290" t="s">
        <v>418</v>
      </c>
      <c r="B14" s="289">
        <v>0</v>
      </c>
      <c r="C14" s="289">
        <v>-3644.0999999999985</v>
      </c>
      <c r="D14" s="294">
        <f t="shared" si="1"/>
        <v>-3644.0999999999985</v>
      </c>
    </row>
    <row r="15" spans="1:4" ht="15.75" thickBot="1" x14ac:dyDescent="0.3">
      <c r="A15" s="291" t="s">
        <v>349</v>
      </c>
      <c r="B15" s="293">
        <f>SUM(B11:B14)</f>
        <v>-9543.0999999999985</v>
      </c>
      <c r="C15" s="293">
        <f>SUM(C11:C14)</f>
        <v>-3644.0999999999985</v>
      </c>
      <c r="D15" s="295">
        <f>SUM(D11:D14)</f>
        <v>-13187.199999999997</v>
      </c>
    </row>
    <row r="16" spans="1:4" ht="15.75" thickBot="1" x14ac:dyDescent="0.3"/>
    <row r="17" spans="1:4" x14ac:dyDescent="0.25">
      <c r="A17" s="411" t="s">
        <v>451</v>
      </c>
      <c r="B17" s="412"/>
      <c r="C17" s="412"/>
      <c r="D17" s="413"/>
    </row>
    <row r="18" spans="1:4" x14ac:dyDescent="0.25">
      <c r="A18" s="290"/>
      <c r="B18" s="288"/>
      <c r="C18" s="288" t="s">
        <v>420</v>
      </c>
      <c r="D18" s="292"/>
    </row>
    <row r="19" spans="1:4" x14ac:dyDescent="0.25">
      <c r="A19" s="290" t="s">
        <v>415</v>
      </c>
      <c r="B19" s="289">
        <f ca="1">SUMIF('Hung''s work Qrt 1'!$H$1:$H$522,B18,'Hung''s work Qrt 1'!$C$1:$C$90)</f>
        <v>0</v>
      </c>
      <c r="C19" s="289">
        <v>-3869.4400000000005</v>
      </c>
      <c r="D19" s="294">
        <f ca="1">SUM(B19:C19)</f>
        <v>-3869.4400000000005</v>
      </c>
    </row>
    <row r="20" spans="1:4" x14ac:dyDescent="0.25">
      <c r="A20" s="290" t="s">
        <v>416</v>
      </c>
      <c r="B20" s="289">
        <f ca="1">SUMIF('Hung''s work Qrt 2'!$H$1:$H$507,B18,'Hung''s work Qrt 2'!$C$1:$C$92)</f>
        <v>0</v>
      </c>
      <c r="C20" s="289">
        <v>-6830.6900000000014</v>
      </c>
      <c r="D20" s="294">
        <f t="shared" ref="D20:D22" ca="1" si="2">SUM(B20:C20)</f>
        <v>-6830.6900000000014</v>
      </c>
    </row>
    <row r="21" spans="1:4" x14ac:dyDescent="0.25">
      <c r="A21" s="290" t="s">
        <v>417</v>
      </c>
      <c r="B21" s="289">
        <f ca="1">SUMIF('Hung''s work Qrt 3'!$H$1:$H$449,B18,'Hung''s work Qrt 3'!$C$1:$C$81)</f>
        <v>0</v>
      </c>
      <c r="C21" s="289">
        <v>-4007.8599999999997</v>
      </c>
      <c r="D21" s="294">
        <f t="shared" ca="1" si="2"/>
        <v>-4007.8599999999997</v>
      </c>
    </row>
    <row r="22" spans="1:4" x14ac:dyDescent="0.25">
      <c r="A22" s="290" t="s">
        <v>418</v>
      </c>
      <c r="B22" s="289">
        <f ca="1">SUMIF('Hung''s work Qrt 4'!$H$1:$H$457,B18,'Hung''s work Qrt 4'!$C$1:$C$57)</f>
        <v>0</v>
      </c>
      <c r="C22" s="289">
        <v>-1511.91</v>
      </c>
      <c r="D22" s="294">
        <f t="shared" ca="1" si="2"/>
        <v>-1511.91</v>
      </c>
    </row>
    <row r="23" spans="1:4" ht="15.75" thickBot="1" x14ac:dyDescent="0.3">
      <c r="A23" s="291" t="s">
        <v>349</v>
      </c>
      <c r="B23" s="293">
        <f ca="1">SUM(B19:B22)</f>
        <v>0</v>
      </c>
      <c r="C23" s="293">
        <f>SUM(C19:C22)</f>
        <v>-16219.900000000001</v>
      </c>
      <c r="D23" s="295">
        <f ca="1">SUM(D19:D22)</f>
        <v>-16219.900000000001</v>
      </c>
    </row>
    <row r="24" spans="1:4" ht="15.75" thickBot="1" x14ac:dyDescent="0.3"/>
    <row r="25" spans="1:4" x14ac:dyDescent="0.25">
      <c r="A25" s="411" t="s">
        <v>426</v>
      </c>
      <c r="B25" s="412"/>
      <c r="C25" s="412"/>
      <c r="D25" s="413"/>
    </row>
    <row r="26" spans="1:4" x14ac:dyDescent="0.25">
      <c r="A26" s="290"/>
      <c r="B26" s="288" t="s">
        <v>425</v>
      </c>
      <c r="C26" s="288" t="s">
        <v>420</v>
      </c>
      <c r="D26" s="292"/>
    </row>
    <row r="27" spans="1:4" x14ac:dyDescent="0.25">
      <c r="A27" s="290" t="s">
        <v>415</v>
      </c>
      <c r="B27" s="296">
        <v>-4847.8499999999985</v>
      </c>
      <c r="C27" s="296">
        <v>0</v>
      </c>
      <c r="D27" s="294">
        <f>SUM(B27:C27)</f>
        <v>-4847.8499999999985</v>
      </c>
    </row>
    <row r="28" spans="1:4" x14ac:dyDescent="0.25">
      <c r="A28" s="290" t="s">
        <v>416</v>
      </c>
      <c r="B28" s="296">
        <v>-132.30000000000001</v>
      </c>
      <c r="C28" s="296">
        <v>-2648.0299999999988</v>
      </c>
      <c r="D28" s="294">
        <f t="shared" ref="D28:D30" si="3">SUM(B28:C28)</f>
        <v>-2780.329999999999</v>
      </c>
    </row>
    <row r="29" spans="1:4" x14ac:dyDescent="0.25">
      <c r="A29" s="290" t="s">
        <v>417</v>
      </c>
      <c r="B29" s="296">
        <v>0</v>
      </c>
      <c r="C29" s="296">
        <v>-6459.01</v>
      </c>
      <c r="D29" s="294">
        <f t="shared" si="3"/>
        <v>-6459.01</v>
      </c>
    </row>
    <row r="30" spans="1:4" x14ac:dyDescent="0.25">
      <c r="A30" s="290" t="s">
        <v>418</v>
      </c>
      <c r="B30" s="296">
        <v>0</v>
      </c>
      <c r="C30" s="296">
        <v>-2702.49</v>
      </c>
      <c r="D30" s="294">
        <f t="shared" si="3"/>
        <v>-2702.49</v>
      </c>
    </row>
    <row r="31" spans="1:4" ht="15.75" thickBot="1" x14ac:dyDescent="0.3">
      <c r="A31" s="291" t="s">
        <v>349</v>
      </c>
      <c r="B31" s="293">
        <f>SUM(B27:B30)</f>
        <v>-4980.1499999999987</v>
      </c>
      <c r="C31" s="293">
        <f>SUM(C27:C30)</f>
        <v>-11809.529999999999</v>
      </c>
      <c r="D31" s="295">
        <f>SUM(D27:D30)</f>
        <v>-16789.68</v>
      </c>
    </row>
    <row r="32" spans="1:4" ht="15.75" thickBot="1" x14ac:dyDescent="0.3"/>
    <row r="33" spans="1:4" x14ac:dyDescent="0.25">
      <c r="A33" s="411" t="s">
        <v>427</v>
      </c>
      <c r="B33" s="412"/>
      <c r="C33" s="412"/>
      <c r="D33" s="413"/>
    </row>
    <row r="34" spans="1:4" x14ac:dyDescent="0.25">
      <c r="A34" s="290"/>
      <c r="B34" s="288" t="s">
        <v>425</v>
      </c>
      <c r="C34" s="288"/>
      <c r="D34" s="292"/>
    </row>
    <row r="35" spans="1:4" x14ac:dyDescent="0.25">
      <c r="A35" s="290" t="s">
        <v>415</v>
      </c>
      <c r="B35" s="296">
        <v>-1795.8600000000001</v>
      </c>
      <c r="C35" s="296">
        <v>0</v>
      </c>
      <c r="D35" s="294">
        <v>-1795.8600000000001</v>
      </c>
    </row>
    <row r="36" spans="1:4" x14ac:dyDescent="0.25">
      <c r="A36" s="290" t="s">
        <v>416</v>
      </c>
      <c r="B36" s="296">
        <v>-436.87</v>
      </c>
      <c r="C36" s="296">
        <v>0</v>
      </c>
      <c r="D36" s="294">
        <v>-436.87</v>
      </c>
    </row>
    <row r="37" spans="1:4" x14ac:dyDescent="0.25">
      <c r="A37" s="290" t="s">
        <v>417</v>
      </c>
      <c r="B37" s="296">
        <v>-3434.309999999999</v>
      </c>
      <c r="C37" s="296">
        <v>0</v>
      </c>
      <c r="D37" s="294">
        <v>-3434.309999999999</v>
      </c>
    </row>
    <row r="38" spans="1:4" x14ac:dyDescent="0.25">
      <c r="A38" s="290" t="s">
        <v>418</v>
      </c>
      <c r="B38" s="296">
        <v>-2411.37</v>
      </c>
      <c r="C38" s="296">
        <v>0</v>
      </c>
      <c r="D38" s="294">
        <v>-2411.37</v>
      </c>
    </row>
    <row r="39" spans="1:4" ht="15.75" thickBot="1" x14ac:dyDescent="0.3">
      <c r="A39" s="291" t="s">
        <v>349</v>
      </c>
      <c r="B39" s="293">
        <v>-8078.4099999999989</v>
      </c>
      <c r="C39" s="293">
        <v>0</v>
      </c>
      <c r="D39" s="295">
        <v>-8078.4099999999989</v>
      </c>
    </row>
    <row r="40" spans="1:4" ht="15.75" thickBot="1" x14ac:dyDescent="0.3"/>
    <row r="41" spans="1:4" x14ac:dyDescent="0.25">
      <c r="A41" s="411" t="s">
        <v>428</v>
      </c>
      <c r="B41" s="412"/>
      <c r="C41" s="412"/>
      <c r="D41" s="413"/>
    </row>
    <row r="42" spans="1:4" x14ac:dyDescent="0.25">
      <c r="A42" s="290"/>
      <c r="B42" s="288" t="s">
        <v>425</v>
      </c>
      <c r="C42" s="288"/>
      <c r="D42" s="292"/>
    </row>
    <row r="43" spans="1:4" x14ac:dyDescent="0.25">
      <c r="A43" s="290" t="s">
        <v>415</v>
      </c>
      <c r="B43" s="296">
        <v>-1424.3</v>
      </c>
      <c r="C43" s="296">
        <v>0</v>
      </c>
      <c r="D43" s="294">
        <v>-1424.3</v>
      </c>
    </row>
    <row r="44" spans="1:4" x14ac:dyDescent="0.25">
      <c r="A44" s="290" t="s">
        <v>416</v>
      </c>
      <c r="B44" s="296">
        <v>-813.7700000000001</v>
      </c>
      <c r="C44" s="296">
        <v>0</v>
      </c>
      <c r="D44" s="294">
        <v>-813.7700000000001</v>
      </c>
    </row>
    <row r="45" spans="1:4" x14ac:dyDescent="0.25">
      <c r="A45" s="290" t="s">
        <v>417</v>
      </c>
      <c r="B45" s="296">
        <v>-868.78</v>
      </c>
      <c r="C45" s="296">
        <v>0</v>
      </c>
      <c r="D45" s="294">
        <v>-868.78</v>
      </c>
    </row>
    <row r="46" spans="1:4" x14ac:dyDescent="0.25">
      <c r="A46" s="290" t="s">
        <v>418</v>
      </c>
      <c r="B46" s="296">
        <v>-837.59000000000015</v>
      </c>
      <c r="C46" s="296">
        <v>0</v>
      </c>
      <c r="D46" s="294">
        <v>-837.59000000000015</v>
      </c>
    </row>
    <row r="47" spans="1:4" ht="15.75" thickBot="1" x14ac:dyDescent="0.3">
      <c r="A47" s="291" t="s">
        <v>349</v>
      </c>
      <c r="B47" s="293">
        <v>-3944.4400000000005</v>
      </c>
      <c r="C47" s="293">
        <v>0</v>
      </c>
      <c r="D47" s="295">
        <v>-3944.4400000000005</v>
      </c>
    </row>
    <row r="49" spans="1:4" x14ac:dyDescent="0.25">
      <c r="A49" s="290"/>
      <c r="B49" s="288" t="s">
        <v>425</v>
      </c>
      <c r="C49" s="288"/>
      <c r="D49" s="292"/>
    </row>
    <row r="50" spans="1:4" x14ac:dyDescent="0.25">
      <c r="A50" s="290" t="s">
        <v>415</v>
      </c>
      <c r="B50" s="296">
        <v>-178.05</v>
      </c>
      <c r="C50" s="296"/>
      <c r="D50" s="294">
        <v>-178.05</v>
      </c>
    </row>
    <row r="51" spans="1:4" x14ac:dyDescent="0.25">
      <c r="A51" s="290" t="s">
        <v>416</v>
      </c>
      <c r="B51" s="296">
        <v>-4021.3499999999995</v>
      </c>
      <c r="C51" s="296"/>
      <c r="D51" s="294">
        <v>-4021.3499999999995</v>
      </c>
    </row>
    <row r="52" spans="1:4" x14ac:dyDescent="0.25">
      <c r="A52" s="290" t="s">
        <v>417</v>
      </c>
      <c r="B52" s="296">
        <v>-7854.4099999999989</v>
      </c>
      <c r="C52" s="296"/>
      <c r="D52" s="294">
        <v>-7854.4099999999989</v>
      </c>
    </row>
    <row r="53" spans="1:4" x14ac:dyDescent="0.25">
      <c r="A53" s="290" t="s">
        <v>418</v>
      </c>
      <c r="B53" s="296">
        <v>-5808.9699999999993</v>
      </c>
      <c r="C53" s="296"/>
      <c r="D53" s="294">
        <v>-5808.9699999999993</v>
      </c>
    </row>
    <row r="54" spans="1:4" ht="15.75" thickBot="1" x14ac:dyDescent="0.3">
      <c r="A54" s="291" t="s">
        <v>349</v>
      </c>
      <c r="B54" s="293">
        <v>-17862.78</v>
      </c>
      <c r="C54" s="293">
        <v>0</v>
      </c>
      <c r="D54" s="295">
        <v>-17862.78</v>
      </c>
    </row>
  </sheetData>
  <mergeCells count="6">
    <mergeCell ref="A2:D2"/>
    <mergeCell ref="A17:D17"/>
    <mergeCell ref="A33:D33"/>
    <mergeCell ref="A41:D41"/>
    <mergeCell ref="A25:D25"/>
    <mergeCell ref="A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IP_Data</vt:lpstr>
      <vt:lpstr>Cover Page</vt:lpstr>
      <vt:lpstr>PL Statement</vt:lpstr>
      <vt:lpstr>Depreciation</vt:lpstr>
      <vt:lpstr>FY2020Wages</vt:lpstr>
      <vt:lpstr>Hung's summary</vt:lpstr>
      <vt:lpstr>Hung's work Qrt 1</vt:lpstr>
      <vt:lpstr>Hung's work Qrt 2</vt:lpstr>
      <vt:lpstr>Hung's work Qrt 3</vt:lpstr>
      <vt:lpstr>Hung's work Qrt 4</vt:lpstr>
      <vt:lpstr>Own Credit Card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ipl</dc:creator>
  <cp:lastModifiedBy>ShareDesk</cp:lastModifiedBy>
  <cp:lastPrinted>2014-09-21T02:47:08Z</cp:lastPrinted>
  <dcterms:created xsi:type="dcterms:W3CDTF">2014-09-19T04:33:12Z</dcterms:created>
  <dcterms:modified xsi:type="dcterms:W3CDTF">2021-02-11T07:31:49Z</dcterms:modified>
</cp:coreProperties>
</file>